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provinciamantova-my.sharepoint.com/personal/flavia_piscitelli_provincia_mantova_it/Documents/Desktop/SITO WEB SINTESI/allegati sito/dote impresa 2023_2024/"/>
    </mc:Choice>
  </mc:AlternateContent>
  <xr:revisionPtr revIDLastSave="0" documentId="8_{6E7DA109-2B85-41D1-A9FA-52E1A569CAC5}" xr6:coauthVersionLast="47" xr6:coauthVersionMax="47" xr10:uidLastSave="{00000000-0000-0000-0000-000000000000}"/>
  <bookViews>
    <workbookView xWindow="-120" yWindow="-120" windowWidth="29040" windowHeight="15720" firstSheet="1" activeTab="1" xr2:uid="{9E7B8686-BB07-4B0B-9A3F-DDA0F76379E0}"/>
  </bookViews>
  <sheets>
    <sheet name="Calcolo Fascia" sheetId="1" r:id="rId1"/>
    <sheet name="Esempio PIP" sheetId="2" r:id="rId2"/>
    <sheet name="Note di compilazione" sheetId="3" r:id="rId3"/>
  </sheets>
  <definedNames>
    <definedName name="_xlnm.Print_Area" localSheetId="0">'Calcolo Fascia'!$A$1:$F$54</definedName>
    <definedName name="_xlnm.Print_Area" localSheetId="1">'Esempio PIP'!$A$1:$J$85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1" l="1"/>
  <c r="G9" i="1"/>
  <c r="H33" i="2"/>
  <c r="C52" i="1"/>
  <c r="H37" i="2"/>
  <c r="H36" i="2"/>
  <c r="H35" i="2"/>
  <c r="H34" i="2"/>
  <c r="H32" i="2"/>
  <c r="H31" i="2"/>
  <c r="H30" i="2"/>
  <c r="H29" i="2"/>
  <c r="H28" i="2"/>
  <c r="H27" i="2"/>
  <c r="H26" i="2"/>
  <c r="G41" i="1"/>
  <c r="G40" i="1"/>
  <c r="G37" i="1"/>
  <c r="G36" i="1"/>
  <c r="G35" i="1"/>
  <c r="G34" i="1"/>
  <c r="G33" i="1"/>
  <c r="G32" i="1"/>
  <c r="G29" i="1"/>
  <c r="G28" i="1"/>
  <c r="G27" i="1"/>
  <c r="G26" i="1"/>
  <c r="G25" i="1"/>
  <c r="G22" i="1"/>
  <c r="G21" i="1"/>
  <c r="G20" i="1"/>
  <c r="G19" i="1"/>
  <c r="G16" i="1"/>
  <c r="G15" i="1"/>
  <c r="G14" i="1"/>
  <c r="G11" i="1"/>
  <c r="G10" i="1"/>
  <c r="G7" i="1"/>
  <c r="G6" i="1"/>
  <c r="G5" i="1"/>
  <c r="G4" i="1"/>
  <c r="G3" i="1"/>
  <c r="E38" i="1" l="1"/>
  <c r="E42" i="1"/>
  <c r="E30" i="1"/>
  <c r="E17" i="1"/>
  <c r="E12" i="1"/>
  <c r="E23" i="1"/>
  <c r="D44" i="1" l="1"/>
  <c r="D50" i="1" s="1"/>
  <c r="D48" i="1" l="1"/>
  <c r="D49" i="1"/>
  <c r="D47" i="1"/>
  <c r="C20" i="2" s="1"/>
  <c r="F33" i="2" s="1"/>
  <c r="I37" i="2" s="1"/>
  <c r="F38" i="2" l="1"/>
  <c r="D38" i="2" s="1"/>
  <c r="H38" i="2" s="1"/>
  <c r="F26" i="2"/>
  <c r="I28" i="2" s="1"/>
  <c r="F29" i="2"/>
  <c r="I32" i="2" s="1"/>
  <c r="I40" i="2" l="1"/>
</calcChain>
</file>

<file path=xl/sharedStrings.xml><?xml version="1.0" encoding="utf-8"?>
<sst xmlns="http://schemas.openxmlformats.org/spreadsheetml/2006/main" count="123" uniqueCount="116">
  <si>
    <t xml:space="preserve">CALCOLO FASCIA PPD </t>
  </si>
  <si>
    <t>(inserire "1"se positivo)</t>
  </si>
  <si>
    <t>A - STATO OCCUPAZIONALE</t>
  </si>
  <si>
    <t>Occupato in procedura ex art. 10 comma 3 Legge 68/99 35</t>
  </si>
  <si>
    <t>Occupato sospeso</t>
  </si>
  <si>
    <t>Occupato</t>
  </si>
  <si>
    <t>Disoccupato</t>
  </si>
  <si>
    <t>Disoccupato percettore di strumento di sostegno al reddito</t>
  </si>
  <si>
    <t>Disoccupato &gt; 6m</t>
  </si>
  <si>
    <t>Disoccupato percettore di strumento di sostegno al reddito &gt;6m</t>
  </si>
  <si>
    <t>Disoccupato &gt; 12 m</t>
  </si>
  <si>
    <t>Disoccupato percettore di strumento di sostegno al reddito  &gt; 12m</t>
  </si>
  <si>
    <r>
      <t>B - GRADO DI DISABILIT</t>
    </r>
    <r>
      <rPr>
        <sz val="11"/>
        <color indexed="8"/>
        <rFont val="Calibri"/>
        <family val="2"/>
      </rPr>
      <t>À</t>
    </r>
  </si>
  <si>
    <t>33/67</t>
  </si>
  <si>
    <t>68/79</t>
  </si>
  <si>
    <t>80/100 e per tutti i disabili psichici indipendentemente dal grado</t>
  </si>
  <si>
    <r>
      <t>C - TIPOLOGIA DISABILIT</t>
    </r>
    <r>
      <rPr>
        <sz val="11"/>
        <color indexed="8"/>
        <rFont val="Calibri"/>
        <family val="2"/>
      </rPr>
      <t>À/  INVALIDITÀ</t>
    </r>
  </si>
  <si>
    <t>Psichica o intellettiva</t>
  </si>
  <si>
    <t>Multi disabilità</t>
  </si>
  <si>
    <t>Disabilità sensoriale</t>
  </si>
  <si>
    <t xml:space="preserve">Altro </t>
  </si>
  <si>
    <t>D - ETÀ</t>
  </si>
  <si>
    <t>15-24</t>
  </si>
  <si>
    <t>25-34</t>
  </si>
  <si>
    <t>35-44</t>
  </si>
  <si>
    <t>45-54</t>
  </si>
  <si>
    <t>&gt; 55</t>
  </si>
  <si>
    <t>E - TITOLO DI STUDIO</t>
  </si>
  <si>
    <t>ISCED 0 – Istruzione pre elementare (nessun titolo) 10</t>
  </si>
  <si>
    <t>ISCED 1 –Istruzione elementare (elementari) 10</t>
  </si>
  <si>
    <t>ISCED 2 –Istruzione secondaria inferiore (medie) 8</t>
  </si>
  <si>
    <t>ISCED 3 – Istruzione secondaria superiore (superiori) 2 5</t>
  </si>
  <si>
    <t>ISCED 5 – Istruzione terziaria (laurea) 1</t>
  </si>
  <si>
    <t>ISCED 6 – Istruzione terziaria (post laurea/dottorati/master etc)</t>
  </si>
  <si>
    <t>F - GENERE</t>
  </si>
  <si>
    <t>Maschio</t>
  </si>
  <si>
    <t>Femmina</t>
  </si>
  <si>
    <t>Punteggio assegnato</t>
  </si>
  <si>
    <t>Punteggio da 20 a 49</t>
  </si>
  <si>
    <t>Fascia 1</t>
  </si>
  <si>
    <t>Punteggio da 50 a 69</t>
  </si>
  <si>
    <t>Fascia 2</t>
  </si>
  <si>
    <t>Punteggio da 70 a 84</t>
  </si>
  <si>
    <t>Fascia 3</t>
  </si>
  <si>
    <t>Punteggio da 84 a 100</t>
  </si>
  <si>
    <t>Fascia 4</t>
  </si>
  <si>
    <r>
      <t>Operatore accreditato</t>
    </r>
    <r>
      <rPr>
        <sz val="12"/>
        <rFont val="Times New Roman"/>
        <family val="1"/>
      </rPr>
      <t xml:space="preserve"> </t>
    </r>
  </si>
  <si>
    <t>Denominazione</t>
  </si>
  <si>
    <r>
      <t>Sede legale</t>
    </r>
    <r>
      <rPr>
        <sz val="12"/>
        <rFont val="Times New Roman"/>
        <family val="1"/>
      </rPr>
      <t xml:space="preserve"> </t>
    </r>
  </si>
  <si>
    <t>Indirizzo</t>
  </si>
  <si>
    <t>CAP</t>
  </si>
  <si>
    <r>
      <t>Legale rappresentante/ Soggetto con potere di firma</t>
    </r>
    <r>
      <rPr>
        <sz val="12"/>
        <rFont val="Times New Roman"/>
        <family val="1"/>
      </rPr>
      <t xml:space="preserve"> </t>
    </r>
  </si>
  <si>
    <t>Cognome</t>
  </si>
  <si>
    <t>Nome</t>
  </si>
  <si>
    <t>Codice Fiscale</t>
  </si>
  <si>
    <t>Destinatario della dote</t>
  </si>
  <si>
    <t xml:space="preserve">Tutor </t>
  </si>
  <si>
    <t>Nome e Cognome</t>
  </si>
  <si>
    <t>Codice fiscale</t>
  </si>
  <si>
    <t>Fascia di assegnazione</t>
  </si>
  <si>
    <t>Raggruppamento</t>
  </si>
  <si>
    <t>Gruppo Intervento</t>
  </si>
  <si>
    <t>Importo orario</t>
  </si>
  <si>
    <t>Max ore</t>
  </si>
  <si>
    <t xml:space="preserve">Massimale </t>
  </si>
  <si>
    <t>Ore previste</t>
  </si>
  <si>
    <t>Importo servizo</t>
  </si>
  <si>
    <t>Importo finanziabile</t>
  </si>
  <si>
    <t>Servizi di base</t>
  </si>
  <si>
    <t>Accoglienza e accesso ai servizi</t>
  </si>
  <si>
    <t>Colloquio specialistico</t>
  </si>
  <si>
    <t>Definizione del percorso</t>
  </si>
  <si>
    <t>Accoglienza e orientamento</t>
  </si>
  <si>
    <t>Bilancio competenze</t>
  </si>
  <si>
    <t>Creazione rete di sostegno</t>
  </si>
  <si>
    <t>Orientamento e formazione alla ricerca attiva del lavoro</t>
  </si>
  <si>
    <t>Accompagnamento continuo</t>
  </si>
  <si>
    <t>Consolidamento competenze</t>
  </si>
  <si>
    <t>Formazione</t>
  </si>
  <si>
    <t>Formazione di gruppo</t>
  </si>
  <si>
    <t>Coaching</t>
  </si>
  <si>
    <t>Tutoring e accompagnamento al tirocinio - work experience</t>
  </si>
  <si>
    <t>Certificazione delle competenze acquisite in ambito non formale e informale</t>
  </si>
  <si>
    <t>Inserimento lavorativo</t>
  </si>
  <si>
    <t>Servizio di inserimento e avvio al lavoro</t>
  </si>
  <si>
    <t>Totale</t>
  </si>
  <si>
    <t xml:space="preserve">LE PARTI </t>
  </si>
  <si>
    <t xml:space="preserve">PREMESSO </t>
  </si>
  <si>
    <t>che i Destinatari sono titolari della prenotazione di una Dote volta alla fruizione dei servizi previsti nel Piano di Intervento Personalizzato (di seguito, per brevità, "PIP");</t>
  </si>
  <si>
    <t>che i Destinatari hanno scelto l'Operatore per fruire dei servizi di elaborazione e realizzazione del PIP.</t>
  </si>
  <si>
    <t xml:space="preserve">TUTTO CIO' PREMESSO </t>
  </si>
  <si>
    <t xml:space="preserve">LE PARTI CONVENGONO E STIPULANO QUANTO SEGUE </t>
  </si>
  <si>
    <t xml:space="preserve">Oggetto </t>
  </si>
  <si>
    <t>Con il presente atto, parte integrante e sostanziale del PIP si intende integrare il medesimo con le seguenti clausole.</t>
  </si>
  <si>
    <t xml:space="preserve">Dichiarazioni dell'Operatore </t>
  </si>
  <si>
    <t>L'Operatore dichiara di aver fornito ai Destinatari tutte le adeguate informazioni sulla realizzazione e sugli obblighi del piano d'intervento personalizzato da seguire, anche in riferimento alla mancata frequenza del percorso indicato.</t>
  </si>
  <si>
    <t>L'Operatore dichiara di aver concordato con i Destinatari il percorso di fruizione dei servizi come riportato nel PIP.</t>
  </si>
  <si>
    <t xml:space="preserve">Obblighi dell'Operatore </t>
  </si>
  <si>
    <t>L'Operatore si impegna a rispettare quanto concordato con i Destinatari nel PIP.</t>
  </si>
  <si>
    <t>L'Operatore si impegna, inoltre, a fornire tutoraggio ai Destinatari durante tutta la durata del PIP.</t>
  </si>
  <si>
    <t>L'Operatore si impegna a conservare la documentazione in originale inserita sul sistema informativo e tutta la documentazione che attesta l'erogazione del servizio.</t>
  </si>
  <si>
    <t>L'Operatore si impegna a svolgere un ruolo di supporto e raccordo tra i destinatari dei servizi e la Provincia</t>
  </si>
  <si>
    <t xml:space="preserve">Dichiarazioni dei Destinatari </t>
  </si>
  <si>
    <t>I destinatari dichiarano di condividere le regole di svolgimento e di attuazione delle attività previste dal PIP.</t>
  </si>
  <si>
    <t>Nel caso in cui le condizioni del destinatario si modificassero, portando alla perdita dei requisiti di partecipazione previsti nell’Avviso, il destinatario decade automaticamente dalla titolarità della dote. Tale modifica deve essere comunicata tempestivamente all’ente erogatore, che dovrà darne immediata comunicazione alla Provincia che procederà a modificare lo stato del PIP in "revocato".</t>
  </si>
  <si>
    <t xml:space="preserve">Obblighi dei Destinatari </t>
  </si>
  <si>
    <t>I Destinatari si impegnano a partecipare alle attività previste per l'attuazione dei servizi previsti nel PIP.</t>
  </si>
  <si>
    <t>L'ente deve acquisire la dichiarazione di rinuncia del destinatario qualora lo stesso receda dal PIP sottoscritto e darne comunicazione alla Provincia entro e non oltre i 5 giorni successivi all’interruzione delle attività. Dal ricevimento della stessa, la dote si considera rinunciata.</t>
  </si>
  <si>
    <t>La comunicazione di "Rinuncia alla dote" potrà essere inoltrata da parte dell’ente senza la sottoscrizione del destinatario, che ha sottoscritto il PIP, solo nel caso in cui il destinatario non abbia frequentato le attività previste nel PIP per 30 giorni di calendario, e non risulti più raggiungibile da parte dell’ente stesso. Tale comunicazione dovrà essere trasmessa dall’ente alla Provincia entro 5 giorni dalla scadenza dei suddetti 30 giorni.</t>
  </si>
  <si>
    <t>Il mancato rispetto delle scadenze prestabilite per l'avvio e la realizzazione delle attività potrà comportare la decadenza della dote.</t>
  </si>
  <si>
    <t xml:space="preserve">Destinatari dichiarano di avere ricevuto l'informativa ex art. 13 del Decreto Legislativo n. 196/2003 </t>
  </si>
  <si>
    <t>Letto, approvato e sottoscritto</t>
  </si>
  <si>
    <t>Luogo _______________________________________, li _______________________________________</t>
  </si>
  <si>
    <t>per l'Operatore/Tutor _______________________________________</t>
  </si>
  <si>
    <t>per il Destinatario _______________________________________</t>
  </si>
  <si>
    <t xml:space="preserve">Nota compilazione.
Foglio "Calcolo Fascia"
- Il primo passaggio è inserire nei campi evidenziati, gli unici non bloccati, il valore "1" in corrispondenza dei requisiti della persona
- Se avrete compilato correttamente la scheda in fondo vedrete evidenziata in rosso la fascia di assegnazione e la scritta "Completo" in verde. 
Foglio "PIP"
- La fascia individuata si aggiorna direttamente nel foglio PIP, andando ad aggiornare i masssimali previsti per ciascuna fascia.
- Nel foglio PIP dovete inserire i dati dell'ente, del tutor e del destinatario e poi le ore di servizio che prevedete di effettuare. Nei totali a destra per ciascun gruppo di servizi viene conteggiato il valore prenotato o, se superiore al massimale, il massimale previsto. In basso a destra comparirà il valore complessivo del PIP.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</si>
</sst>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quot;€&quot;\ * #,##0.00_-;\-&quot;€&quot;\ * #,##0.00_-;_-&quot;€&quot;\ * &quot;-&quot;??_-;_-@_-"/>
    <numFmt numFmtId="165" formatCode="_-&quot;€&quot;\ * #,##0_-;\-&quot;€&quot;\ * #,##0_-;_-&quot;€&quot;\ * &quot;-&quot;_-;_-@_-"/>
  </numFmts>
  <fonts count="8" x14ac:knownFonts="1">
    <font>
      <sz val="11"/>
      <color theme="1"/>
      <name val="Calibri"/>
      <family val="2"/>
      <scheme val="minor"/>
    </font>
    <font>
      <sz val="11"/>
      <color indexed="8"/>
      <name val="Calibri"/>
      <family val="2"/>
    </font>
    <font>
      <sz val="11"/>
      <color theme="1"/>
      <name val="Calibri"/>
      <family val="2"/>
    </font>
    <font>
      <sz val="12"/>
      <name val="Times New Roman"/>
      <family val="1"/>
    </font>
    <font>
      <sz val="11"/>
      <name val="Calibri"/>
      <family val="2"/>
      <scheme val="minor"/>
    </font>
    <font>
      <b/>
      <sz val="12"/>
      <name val="Times New Roman"/>
      <family val="1"/>
    </font>
    <font>
      <b/>
      <i/>
      <sz val="12"/>
      <name val="Times New Roman"/>
      <family val="1"/>
    </font>
    <font>
      <i/>
      <sz val="12"/>
      <name val="Times New Roman"/>
      <family val="1"/>
    </font>
  </fonts>
  <fills count="7">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2"/>
        <bgColor indexed="64"/>
      </patternFill>
    </fill>
  </fills>
  <borders count="60">
    <border>
      <left/>
      <right/>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rgb="FF000000"/>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rgb="FF000000"/>
      </right>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31">
    <xf numFmtId="0" fontId="0" fillId="0" borderId="0" xfId="0"/>
    <xf numFmtId="0" fontId="0" fillId="2" borderId="0" xfId="0" applyFill="1"/>
    <xf numFmtId="0" fontId="0" fillId="3" borderId="0" xfId="0" applyFill="1" applyAlignment="1">
      <alignment horizontal="center"/>
    </xf>
    <xf numFmtId="0" fontId="0" fillId="2" borderId="0" xfId="0" applyFill="1" applyAlignment="1">
      <alignment horizontal="center" vertical="center"/>
    </xf>
    <xf numFmtId="0" fontId="0" fillId="2" borderId="0" xfId="0" applyFill="1" applyAlignment="1">
      <alignment horizontal="center"/>
    </xf>
    <xf numFmtId="0" fontId="0" fillId="0" borderId="2" xfId="0" applyBorder="1"/>
    <xf numFmtId="0" fontId="0" fillId="4" borderId="3" xfId="0" applyFill="1" applyBorder="1" applyAlignment="1" applyProtection="1">
      <alignment horizontal="center" vertical="center"/>
      <protection locked="0"/>
    </xf>
    <xf numFmtId="0" fontId="0" fillId="0" borderId="4" xfId="0" applyBorder="1" applyAlignment="1">
      <alignment horizontal="center" vertical="center"/>
    </xf>
    <xf numFmtId="0" fontId="0" fillId="0" borderId="6" xfId="0" applyBorder="1"/>
    <xf numFmtId="0" fontId="0" fillId="4" borderId="7" xfId="0" applyFill="1" applyBorder="1" applyAlignment="1" applyProtection="1">
      <alignment horizontal="center" vertical="center"/>
      <protection locked="0"/>
    </xf>
    <xf numFmtId="0" fontId="0" fillId="0" borderId="8" xfId="0" applyBorder="1" applyAlignment="1">
      <alignment horizontal="center" vertical="center"/>
    </xf>
    <xf numFmtId="0" fontId="0" fillId="0" borderId="10" xfId="0" applyBorder="1"/>
    <xf numFmtId="0" fontId="0" fillId="4" borderId="11" xfId="0" applyFill="1" applyBorder="1" applyAlignment="1" applyProtection="1">
      <alignment horizontal="center" vertical="center"/>
      <protection locked="0"/>
    </xf>
    <xf numFmtId="0" fontId="0" fillId="0" borderId="12" xfId="0" applyBorder="1" applyAlignment="1">
      <alignment horizontal="center" vertical="center"/>
    </xf>
    <xf numFmtId="0" fontId="0" fillId="5" borderId="13" xfId="0" applyFill="1" applyBorder="1" applyAlignment="1">
      <alignment horizontal="center" vertical="center"/>
    </xf>
    <xf numFmtId="0" fontId="0" fillId="2" borderId="0" xfId="0" applyFill="1" applyAlignment="1">
      <alignment vertical="center"/>
    </xf>
    <xf numFmtId="0" fontId="0" fillId="0" borderId="0" xfId="0" applyAlignment="1">
      <alignment horizontal="center" vertical="center"/>
    </xf>
    <xf numFmtId="0" fontId="0" fillId="0" borderId="15" xfId="0" applyBorder="1" applyAlignment="1">
      <alignment vertical="center"/>
    </xf>
    <xf numFmtId="0" fontId="0" fillId="0" borderId="17" xfId="0" applyBorder="1" applyAlignment="1">
      <alignment vertical="center"/>
    </xf>
    <xf numFmtId="0" fontId="0" fillId="0" borderId="19" xfId="0" applyBorder="1" applyAlignment="1">
      <alignment vertical="center"/>
    </xf>
    <xf numFmtId="0" fontId="0" fillId="5" borderId="20" xfId="0" applyFill="1" applyBorder="1" applyAlignment="1">
      <alignment horizontal="center" vertical="center"/>
    </xf>
    <xf numFmtId="0" fontId="0" fillId="0" borderId="3" xfId="0" applyBorder="1"/>
    <xf numFmtId="0" fontId="0" fillId="0" borderId="11" xfId="0" applyBorder="1"/>
    <xf numFmtId="0" fontId="0" fillId="0" borderId="26" xfId="0" applyBorder="1"/>
    <xf numFmtId="0" fontId="0" fillId="2" borderId="2" xfId="0" applyFill="1" applyBorder="1" applyAlignment="1">
      <alignment vertical="center"/>
    </xf>
    <xf numFmtId="0" fontId="0" fillId="5" borderId="3" xfId="0" applyFill="1" applyBorder="1" applyAlignment="1">
      <alignment horizontal="center" vertical="center"/>
    </xf>
    <xf numFmtId="0" fontId="0" fillId="2" borderId="4" xfId="0" applyFill="1" applyBorder="1" applyAlignment="1">
      <alignment horizontal="center" vertical="center"/>
    </xf>
    <xf numFmtId="0" fontId="0" fillId="2" borderId="6" xfId="0" applyFill="1" applyBorder="1" applyAlignment="1">
      <alignment vertical="center"/>
    </xf>
    <xf numFmtId="0" fontId="0" fillId="5" borderId="7" xfId="0" applyFill="1" applyBorder="1" applyAlignment="1">
      <alignment horizontal="center" vertical="center"/>
    </xf>
    <xf numFmtId="0" fontId="0" fillId="2" borderId="8" xfId="0" applyFill="1" applyBorder="1" applyAlignment="1">
      <alignment horizontal="center" vertical="center"/>
    </xf>
    <xf numFmtId="0" fontId="0" fillId="2" borderId="10" xfId="0" applyFill="1" applyBorder="1" applyAlignment="1">
      <alignment vertical="center"/>
    </xf>
    <xf numFmtId="0" fontId="0" fillId="5" borderId="11" xfId="0" applyFill="1" applyBorder="1" applyAlignment="1">
      <alignment horizontal="center" vertical="center"/>
    </xf>
    <xf numFmtId="0" fontId="0" fillId="2" borderId="12" xfId="0" applyFill="1" applyBorder="1" applyAlignment="1">
      <alignment horizontal="center" vertical="center"/>
    </xf>
    <xf numFmtId="0" fontId="0" fillId="3" borderId="20" xfId="0" applyFill="1" applyBorder="1" applyAlignment="1">
      <alignment horizontal="center"/>
    </xf>
    <xf numFmtId="0" fontId="3" fillId="2" borderId="0" xfId="0" applyFont="1" applyFill="1"/>
    <xf numFmtId="0" fontId="4" fillId="2" borderId="0" xfId="0" applyFont="1" applyFill="1"/>
    <xf numFmtId="164" fontId="4" fillId="2" borderId="0" xfId="0" applyNumberFormat="1" applyFont="1" applyFill="1"/>
    <xf numFmtId="0" fontId="3" fillId="2" borderId="7" xfId="0" applyFont="1" applyFill="1" applyBorder="1" applyAlignment="1">
      <alignment vertical="center" wrapText="1"/>
    </xf>
    <xf numFmtId="0" fontId="3" fillId="6" borderId="7" xfId="0" applyFont="1" applyFill="1" applyBorder="1" applyAlignment="1" applyProtection="1">
      <alignment vertical="center" wrapText="1"/>
      <protection locked="0"/>
    </xf>
    <xf numFmtId="0" fontId="5" fillId="2" borderId="0" xfId="0" applyFont="1" applyFill="1" applyAlignment="1">
      <alignment wrapText="1"/>
    </xf>
    <xf numFmtId="0" fontId="5" fillId="2" borderId="7" xfId="0" applyFont="1" applyFill="1" applyBorder="1" applyAlignment="1">
      <alignment horizontal="left" vertical="center" wrapText="1"/>
    </xf>
    <xf numFmtId="0" fontId="3" fillId="2" borderId="7" xfId="0" applyFont="1" applyFill="1" applyBorder="1" applyAlignment="1">
      <alignment horizontal="center" vertical="center" wrapText="1"/>
    </xf>
    <xf numFmtId="0" fontId="5" fillId="2" borderId="28" xfId="0" applyFont="1" applyFill="1" applyBorder="1" applyAlignment="1">
      <alignment vertical="center" wrapText="1"/>
    </xf>
    <xf numFmtId="165" fontId="5" fillId="2" borderId="28" xfId="0" applyNumberFormat="1"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30" xfId="0" applyFont="1" applyFill="1" applyBorder="1" applyAlignment="1">
      <alignment vertical="center"/>
    </xf>
    <xf numFmtId="0" fontId="5" fillId="2" borderId="31"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7" xfId="0" applyFont="1" applyFill="1" applyBorder="1" applyAlignment="1">
      <alignment vertical="center" wrapText="1"/>
    </xf>
    <xf numFmtId="0" fontId="3" fillId="2" borderId="32" xfId="0" applyFont="1" applyFill="1" applyBorder="1" applyAlignment="1">
      <alignment vertical="center" wrapText="1"/>
    </xf>
    <xf numFmtId="43" fontId="3" fillId="2" borderId="32" xfId="0" applyNumberFormat="1" applyFont="1" applyFill="1" applyBorder="1" applyAlignment="1">
      <alignment horizontal="center" wrapText="1"/>
    </xf>
    <xf numFmtId="0" fontId="3" fillId="2" borderId="33" xfId="0" applyFont="1" applyFill="1" applyBorder="1" applyAlignment="1">
      <alignment horizontal="center" wrapText="1"/>
    </xf>
    <xf numFmtId="1" fontId="3" fillId="6" borderId="35" xfId="0" applyNumberFormat="1" applyFont="1" applyFill="1" applyBorder="1" applyAlignment="1" applyProtection="1">
      <alignment horizontal="center" vertical="center"/>
      <protection locked="0"/>
    </xf>
    <xf numFmtId="164" fontId="3" fillId="2" borderId="4" xfId="0" applyNumberFormat="1" applyFont="1" applyFill="1" applyBorder="1" applyAlignment="1">
      <alignment horizontal="center" vertical="center"/>
    </xf>
    <xf numFmtId="164" fontId="3" fillId="2" borderId="0" xfId="0" applyNumberFormat="1" applyFont="1" applyFill="1"/>
    <xf numFmtId="0" fontId="3" fillId="2" borderId="36" xfId="0" applyFont="1" applyFill="1" applyBorder="1" applyAlignment="1">
      <alignment vertical="center" wrapText="1"/>
    </xf>
    <xf numFmtId="43" fontId="3" fillId="2" borderId="36" xfId="0" applyNumberFormat="1" applyFont="1" applyFill="1" applyBorder="1" applyAlignment="1">
      <alignment horizontal="center" wrapText="1"/>
    </xf>
    <xf numFmtId="0" fontId="3" fillId="2" borderId="37" xfId="0" applyFont="1" applyFill="1" applyBorder="1" applyAlignment="1">
      <alignment horizontal="center" wrapText="1"/>
    </xf>
    <xf numFmtId="1" fontId="3" fillId="6" borderId="27" xfId="0" applyNumberFormat="1" applyFont="1" applyFill="1" applyBorder="1" applyAlignment="1" applyProtection="1">
      <alignment horizontal="center" vertical="center"/>
      <protection locked="0"/>
    </xf>
    <xf numFmtId="164" fontId="3" fillId="2" borderId="8" xfId="0" applyNumberFormat="1" applyFont="1" applyFill="1" applyBorder="1" applyAlignment="1">
      <alignment horizontal="center" vertical="center"/>
    </xf>
    <xf numFmtId="0" fontId="3" fillId="2" borderId="28" xfId="0" applyFont="1" applyFill="1" applyBorder="1" applyAlignment="1">
      <alignment vertical="center" wrapText="1"/>
    </xf>
    <xf numFmtId="43" fontId="3" fillId="2" borderId="28" xfId="0" applyNumberFormat="1" applyFont="1" applyFill="1" applyBorder="1" applyAlignment="1">
      <alignment horizontal="center" wrapText="1"/>
    </xf>
    <xf numFmtId="0" fontId="3" fillId="2" borderId="29" xfId="0" applyFont="1" applyFill="1" applyBorder="1" applyAlignment="1">
      <alignment horizontal="center" wrapText="1"/>
    </xf>
    <xf numFmtId="1" fontId="3" fillId="6" borderId="31" xfId="0" applyNumberFormat="1" applyFont="1" applyFill="1" applyBorder="1" applyAlignment="1" applyProtection="1">
      <alignment horizontal="center" vertical="center"/>
      <protection locked="0"/>
    </xf>
    <xf numFmtId="164" fontId="3" fillId="2" borderId="39" xfId="0" applyNumberFormat="1" applyFont="1" applyFill="1" applyBorder="1" applyAlignment="1">
      <alignment horizontal="center" vertical="center"/>
    </xf>
    <xf numFmtId="164" fontId="3" fillId="5" borderId="40" xfId="0" applyNumberFormat="1" applyFont="1" applyFill="1" applyBorder="1"/>
    <xf numFmtId="0" fontId="3" fillId="2" borderId="41" xfId="0" applyFont="1" applyFill="1" applyBorder="1" applyAlignment="1">
      <alignment vertical="center" wrapText="1"/>
    </xf>
    <xf numFmtId="43" fontId="3" fillId="2" borderId="41" xfId="0" applyNumberFormat="1" applyFont="1" applyFill="1" applyBorder="1" applyAlignment="1">
      <alignment horizontal="center" wrapText="1"/>
    </xf>
    <xf numFmtId="0" fontId="3" fillId="2" borderId="42" xfId="0" applyFont="1" applyFill="1" applyBorder="1" applyAlignment="1">
      <alignment horizontal="center" wrapText="1"/>
    </xf>
    <xf numFmtId="1" fontId="3" fillId="6" borderId="44" xfId="0" applyNumberFormat="1" applyFont="1" applyFill="1" applyBorder="1" applyAlignment="1" applyProtection="1">
      <alignment horizontal="center" vertical="center"/>
      <protection locked="0"/>
    </xf>
    <xf numFmtId="164" fontId="3" fillId="2" borderId="12" xfId="0" applyNumberFormat="1" applyFont="1" applyFill="1" applyBorder="1" applyAlignment="1">
      <alignment horizontal="center" vertical="center"/>
    </xf>
    <xf numFmtId="1" fontId="3" fillId="6" borderId="46" xfId="0" applyNumberFormat="1" applyFont="1" applyFill="1" applyBorder="1" applyAlignment="1" applyProtection="1">
      <alignment horizontal="center" vertical="center"/>
      <protection locked="0"/>
    </xf>
    <xf numFmtId="164" fontId="3" fillId="2" borderId="47" xfId="0" applyNumberFormat="1" applyFont="1" applyFill="1" applyBorder="1" applyAlignment="1">
      <alignment horizontal="center" vertical="center"/>
    </xf>
    <xf numFmtId="0" fontId="3" fillId="2" borderId="49" xfId="0" applyFont="1" applyFill="1" applyBorder="1" applyAlignment="1">
      <alignment wrapText="1"/>
    </xf>
    <xf numFmtId="0" fontId="3" fillId="2" borderId="50" xfId="0" applyFont="1" applyFill="1" applyBorder="1" applyAlignment="1">
      <alignment vertical="center" wrapText="1"/>
    </xf>
    <xf numFmtId="43" fontId="3" fillId="2" borderId="50" xfId="0" applyNumberFormat="1" applyFont="1" applyFill="1" applyBorder="1" applyAlignment="1">
      <alignment horizontal="center" wrapText="1"/>
    </xf>
    <xf numFmtId="0" fontId="3" fillId="2" borderId="51" xfId="0" applyFont="1" applyFill="1" applyBorder="1" applyAlignment="1">
      <alignment horizontal="center" wrapText="1"/>
    </xf>
    <xf numFmtId="164" fontId="3" fillId="2" borderId="52" xfId="0" applyNumberFormat="1" applyFont="1" applyFill="1" applyBorder="1" applyAlignment="1">
      <alignment horizontal="center" vertical="center"/>
    </xf>
    <xf numFmtId="1" fontId="3" fillId="2" borderId="53" xfId="0" applyNumberFormat="1" applyFont="1" applyFill="1" applyBorder="1" applyAlignment="1">
      <alignment horizontal="center" vertical="center"/>
    </xf>
    <xf numFmtId="164" fontId="3" fillId="2" borderId="54" xfId="0" applyNumberFormat="1" applyFont="1" applyFill="1" applyBorder="1" applyAlignment="1">
      <alignment horizontal="center" vertical="center"/>
    </xf>
    <xf numFmtId="164" fontId="3" fillId="5" borderId="20" xfId="0" applyNumberFormat="1" applyFont="1" applyFill="1" applyBorder="1"/>
    <xf numFmtId="0" fontId="4" fillId="2" borderId="0" xfId="0" applyFont="1" applyFill="1" applyAlignment="1">
      <alignment wrapText="1"/>
    </xf>
    <xf numFmtId="0" fontId="0" fillId="4" borderId="0" xfId="0" applyFill="1"/>
    <xf numFmtId="0" fontId="3" fillId="2" borderId="0" xfId="0" applyFont="1" applyFill="1" applyAlignment="1">
      <alignment horizontal="left" vertical="center" wrapText="1"/>
    </xf>
    <xf numFmtId="0" fontId="5" fillId="2" borderId="0" xfId="0" applyFont="1" applyFill="1" applyAlignment="1">
      <alignment horizontal="left" vertical="center" wrapText="1"/>
    </xf>
    <xf numFmtId="0" fontId="3" fillId="2" borderId="0" xfId="0" applyFont="1" applyFill="1" applyAlignment="1">
      <alignment wrapText="1"/>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18" xfId="0" applyBorder="1" applyAlignment="1">
      <alignment horizontal="center" vertical="center"/>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9" xfId="0" applyBorder="1" applyAlignment="1">
      <alignment horizontal="center" vertical="center" wrapText="1"/>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7" fillId="2" borderId="0" xfId="0" applyFont="1" applyFill="1" applyAlignment="1">
      <alignment horizontal="left" vertical="center" wrapText="1"/>
    </xf>
    <xf numFmtId="0" fontId="3" fillId="2" borderId="0" xfId="0" applyFont="1" applyFill="1" applyAlignment="1">
      <alignment horizontal="left" vertical="center" wrapText="1"/>
    </xf>
    <xf numFmtId="0" fontId="5" fillId="2" borderId="0" xfId="0" applyFont="1" applyFill="1" applyAlignment="1">
      <alignment horizontal="left" vertical="center" wrapText="1"/>
    </xf>
    <xf numFmtId="0" fontId="3" fillId="2" borderId="0" xfId="0" applyFont="1" applyFill="1" applyAlignment="1">
      <alignment horizontal="left" wrapText="1"/>
    </xf>
    <xf numFmtId="0" fontId="6" fillId="2" borderId="0" xfId="0" applyFont="1" applyFill="1" applyAlignment="1">
      <alignment horizontal="center" wrapText="1"/>
    </xf>
    <xf numFmtId="0" fontId="5" fillId="2" borderId="0" xfId="0" applyFont="1" applyFill="1" applyAlignment="1">
      <alignment horizontal="center"/>
    </xf>
    <xf numFmtId="0" fontId="5" fillId="2" borderId="0" xfId="0" applyFont="1" applyFill="1" applyAlignment="1">
      <alignment horizontal="center" wrapText="1"/>
    </xf>
    <xf numFmtId="0" fontId="3" fillId="2" borderId="45" xfId="0" applyFont="1" applyFill="1" applyBorder="1" applyAlignment="1">
      <alignment horizontal="center" wrapText="1"/>
    </xf>
    <xf numFmtId="0" fontId="3" fillId="2" borderId="48" xfId="0" applyFont="1" applyFill="1" applyBorder="1" applyAlignment="1">
      <alignment horizontal="center" wrapText="1"/>
    </xf>
    <xf numFmtId="164" fontId="3" fillId="2" borderId="38" xfId="0" applyNumberFormat="1" applyFont="1" applyFill="1" applyBorder="1" applyAlignment="1">
      <alignment horizontal="center" vertical="center"/>
    </xf>
    <xf numFmtId="164" fontId="3" fillId="2" borderId="43" xfId="0" applyNumberFormat="1" applyFont="1" applyFill="1" applyBorder="1" applyAlignment="1">
      <alignment horizontal="center" vertical="center"/>
    </xf>
    <xf numFmtId="0" fontId="5" fillId="2" borderId="27"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3" fillId="2" borderId="0" xfId="0" applyFont="1" applyFill="1" applyAlignment="1">
      <alignment wrapText="1"/>
    </xf>
    <xf numFmtId="14" fontId="3" fillId="2" borderId="0" xfId="0" applyNumberFormat="1" applyFont="1" applyFill="1" applyAlignment="1">
      <alignment wrapText="1"/>
    </xf>
    <xf numFmtId="0" fontId="3" fillId="2" borderId="21" xfId="0" applyFont="1" applyFill="1" applyBorder="1" applyAlignment="1">
      <alignment horizontal="center" wrapText="1"/>
    </xf>
    <xf numFmtId="0" fontId="3" fillId="2" borderId="22" xfId="0" applyFont="1" applyFill="1" applyBorder="1" applyAlignment="1">
      <alignment horizontal="center" wrapText="1"/>
    </xf>
    <xf numFmtId="164" fontId="3" fillId="2" borderId="34" xfId="0" applyNumberFormat="1" applyFont="1" applyFill="1" applyBorder="1" applyAlignment="1">
      <alignment horizontal="center" vertical="center"/>
    </xf>
    <xf numFmtId="0" fontId="3" fillId="2" borderId="23" xfId="0" applyFont="1" applyFill="1" applyBorder="1" applyAlignment="1">
      <alignment horizontal="center" wrapText="1"/>
    </xf>
    <xf numFmtId="0" fontId="0" fillId="4" borderId="21" xfId="0" applyFill="1" applyBorder="1" applyAlignment="1">
      <alignment horizontal="left" vertical="top" wrapText="1"/>
    </xf>
    <xf numFmtId="0" fontId="0" fillId="4" borderId="55" xfId="0" applyFill="1" applyBorder="1" applyAlignment="1">
      <alignment horizontal="left" vertical="top"/>
    </xf>
    <xf numFmtId="0" fontId="0" fillId="4" borderId="56" xfId="0" applyFill="1" applyBorder="1" applyAlignment="1">
      <alignment horizontal="left" vertical="top"/>
    </xf>
    <xf numFmtId="0" fontId="0" fillId="4" borderId="22" xfId="0" applyFill="1" applyBorder="1" applyAlignment="1">
      <alignment horizontal="left" vertical="top"/>
    </xf>
    <xf numFmtId="0" fontId="0" fillId="4" borderId="0" xfId="0" applyFill="1" applyAlignment="1">
      <alignment horizontal="left" vertical="top"/>
    </xf>
    <xf numFmtId="0" fontId="0" fillId="4" borderId="57" xfId="0" applyFill="1" applyBorder="1" applyAlignment="1">
      <alignment horizontal="left" vertical="top"/>
    </xf>
    <xf numFmtId="0" fontId="0" fillId="4" borderId="23" xfId="0" applyFill="1" applyBorder="1" applyAlignment="1">
      <alignment horizontal="left" vertical="top"/>
    </xf>
    <xf numFmtId="0" fontId="0" fillId="4" borderId="58" xfId="0" applyFill="1" applyBorder="1" applyAlignment="1">
      <alignment horizontal="left" vertical="top"/>
    </xf>
    <xf numFmtId="0" fontId="0" fillId="4" borderId="59" xfId="0" applyFill="1" applyBorder="1" applyAlignment="1">
      <alignment horizontal="left" vertical="top"/>
    </xf>
  </cellXfs>
  <cellStyles count="1">
    <cellStyle name="Normale" xfId="0" builtinId="0"/>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B0FCB-15DF-47CF-8F2F-61D81BF1C72B}">
  <dimension ref="B1:G52"/>
  <sheetViews>
    <sheetView view="pageBreakPreview" topLeftCell="A10" zoomScale="60" zoomScaleNormal="55" workbookViewId="0">
      <selection activeCell="A5" sqref="A5:XFD5"/>
    </sheetView>
  </sheetViews>
  <sheetFormatPr defaultColWidth="9.140625" defaultRowHeight="15" x14ac:dyDescent="0.25"/>
  <cols>
    <col min="1" max="1" width="9.140625" style="1"/>
    <col min="2" max="2" width="34" style="1" customWidth="1"/>
    <col min="3" max="3" width="105.5703125" style="1" customWidth="1"/>
    <col min="4" max="4" width="21.42578125" style="3" customWidth="1"/>
    <col min="5" max="5" width="12.42578125" style="3" customWidth="1"/>
    <col min="6" max="6" width="9.140625" style="1"/>
    <col min="7" max="7" width="15.5703125" style="4" hidden="1" customWidth="1"/>
    <col min="8" max="257" width="9.140625" style="1"/>
    <col min="258" max="258" width="34" style="1" customWidth="1"/>
    <col min="259" max="259" width="105.5703125" style="1" customWidth="1"/>
    <col min="260" max="260" width="21.42578125" style="1" customWidth="1"/>
    <col min="261" max="261" width="12.42578125" style="1" customWidth="1"/>
    <col min="262" max="262" width="9.140625" style="1"/>
    <col min="263" max="263" width="0" style="1" hidden="1" customWidth="1"/>
    <col min="264" max="513" width="9.140625" style="1"/>
    <col min="514" max="514" width="34" style="1" customWidth="1"/>
    <col min="515" max="515" width="105.5703125" style="1" customWidth="1"/>
    <col min="516" max="516" width="21.42578125" style="1" customWidth="1"/>
    <col min="517" max="517" width="12.42578125" style="1" customWidth="1"/>
    <col min="518" max="518" width="9.140625" style="1"/>
    <col min="519" max="519" width="0" style="1" hidden="1" customWidth="1"/>
    <col min="520" max="769" width="9.140625" style="1"/>
    <col min="770" max="770" width="34" style="1" customWidth="1"/>
    <col min="771" max="771" width="105.5703125" style="1" customWidth="1"/>
    <col min="772" max="772" width="21.42578125" style="1" customWidth="1"/>
    <col min="773" max="773" width="12.42578125" style="1" customWidth="1"/>
    <col min="774" max="774" width="9.140625" style="1"/>
    <col min="775" max="775" width="0" style="1" hidden="1" customWidth="1"/>
    <col min="776" max="1025" width="9.140625" style="1"/>
    <col min="1026" max="1026" width="34" style="1" customWidth="1"/>
    <col min="1027" max="1027" width="105.5703125" style="1" customWidth="1"/>
    <col min="1028" max="1028" width="21.42578125" style="1" customWidth="1"/>
    <col min="1029" max="1029" width="12.42578125" style="1" customWidth="1"/>
    <col min="1030" max="1030" width="9.140625" style="1"/>
    <col min="1031" max="1031" width="0" style="1" hidden="1" customWidth="1"/>
    <col min="1032" max="1281" width="9.140625" style="1"/>
    <col min="1282" max="1282" width="34" style="1" customWidth="1"/>
    <col min="1283" max="1283" width="105.5703125" style="1" customWidth="1"/>
    <col min="1284" max="1284" width="21.42578125" style="1" customWidth="1"/>
    <col min="1285" max="1285" width="12.42578125" style="1" customWidth="1"/>
    <col min="1286" max="1286" width="9.140625" style="1"/>
    <col min="1287" max="1287" width="0" style="1" hidden="1" customWidth="1"/>
    <col min="1288" max="1537" width="9.140625" style="1"/>
    <col min="1538" max="1538" width="34" style="1" customWidth="1"/>
    <col min="1539" max="1539" width="105.5703125" style="1" customWidth="1"/>
    <col min="1540" max="1540" width="21.42578125" style="1" customWidth="1"/>
    <col min="1541" max="1541" width="12.42578125" style="1" customWidth="1"/>
    <col min="1542" max="1542" width="9.140625" style="1"/>
    <col min="1543" max="1543" width="0" style="1" hidden="1" customWidth="1"/>
    <col min="1544" max="1793" width="9.140625" style="1"/>
    <col min="1794" max="1794" width="34" style="1" customWidth="1"/>
    <col min="1795" max="1795" width="105.5703125" style="1" customWidth="1"/>
    <col min="1796" max="1796" width="21.42578125" style="1" customWidth="1"/>
    <col min="1797" max="1797" width="12.42578125" style="1" customWidth="1"/>
    <col min="1798" max="1798" width="9.140625" style="1"/>
    <col min="1799" max="1799" width="0" style="1" hidden="1" customWidth="1"/>
    <col min="1800" max="2049" width="9.140625" style="1"/>
    <col min="2050" max="2050" width="34" style="1" customWidth="1"/>
    <col min="2051" max="2051" width="105.5703125" style="1" customWidth="1"/>
    <col min="2052" max="2052" width="21.42578125" style="1" customWidth="1"/>
    <col min="2053" max="2053" width="12.42578125" style="1" customWidth="1"/>
    <col min="2054" max="2054" width="9.140625" style="1"/>
    <col min="2055" max="2055" width="0" style="1" hidden="1" customWidth="1"/>
    <col min="2056" max="2305" width="9.140625" style="1"/>
    <col min="2306" max="2306" width="34" style="1" customWidth="1"/>
    <col min="2307" max="2307" width="105.5703125" style="1" customWidth="1"/>
    <col min="2308" max="2308" width="21.42578125" style="1" customWidth="1"/>
    <col min="2309" max="2309" width="12.42578125" style="1" customWidth="1"/>
    <col min="2310" max="2310" width="9.140625" style="1"/>
    <col min="2311" max="2311" width="0" style="1" hidden="1" customWidth="1"/>
    <col min="2312" max="2561" width="9.140625" style="1"/>
    <col min="2562" max="2562" width="34" style="1" customWidth="1"/>
    <col min="2563" max="2563" width="105.5703125" style="1" customWidth="1"/>
    <col min="2564" max="2564" width="21.42578125" style="1" customWidth="1"/>
    <col min="2565" max="2565" width="12.42578125" style="1" customWidth="1"/>
    <col min="2566" max="2566" width="9.140625" style="1"/>
    <col min="2567" max="2567" width="0" style="1" hidden="1" customWidth="1"/>
    <col min="2568" max="2817" width="9.140625" style="1"/>
    <col min="2818" max="2818" width="34" style="1" customWidth="1"/>
    <col min="2819" max="2819" width="105.5703125" style="1" customWidth="1"/>
    <col min="2820" max="2820" width="21.42578125" style="1" customWidth="1"/>
    <col min="2821" max="2821" width="12.42578125" style="1" customWidth="1"/>
    <col min="2822" max="2822" width="9.140625" style="1"/>
    <col min="2823" max="2823" width="0" style="1" hidden="1" customWidth="1"/>
    <col min="2824" max="3073" width="9.140625" style="1"/>
    <col min="3074" max="3074" width="34" style="1" customWidth="1"/>
    <col min="3075" max="3075" width="105.5703125" style="1" customWidth="1"/>
    <col min="3076" max="3076" width="21.42578125" style="1" customWidth="1"/>
    <col min="3077" max="3077" width="12.42578125" style="1" customWidth="1"/>
    <col min="3078" max="3078" width="9.140625" style="1"/>
    <col min="3079" max="3079" width="0" style="1" hidden="1" customWidth="1"/>
    <col min="3080" max="3329" width="9.140625" style="1"/>
    <col min="3330" max="3330" width="34" style="1" customWidth="1"/>
    <col min="3331" max="3331" width="105.5703125" style="1" customWidth="1"/>
    <col min="3332" max="3332" width="21.42578125" style="1" customWidth="1"/>
    <col min="3333" max="3333" width="12.42578125" style="1" customWidth="1"/>
    <col min="3334" max="3334" width="9.140625" style="1"/>
    <col min="3335" max="3335" width="0" style="1" hidden="1" customWidth="1"/>
    <col min="3336" max="3585" width="9.140625" style="1"/>
    <col min="3586" max="3586" width="34" style="1" customWidth="1"/>
    <col min="3587" max="3587" width="105.5703125" style="1" customWidth="1"/>
    <col min="3588" max="3588" width="21.42578125" style="1" customWidth="1"/>
    <col min="3589" max="3589" width="12.42578125" style="1" customWidth="1"/>
    <col min="3590" max="3590" width="9.140625" style="1"/>
    <col min="3591" max="3591" width="0" style="1" hidden="1" customWidth="1"/>
    <col min="3592" max="3841" width="9.140625" style="1"/>
    <col min="3842" max="3842" width="34" style="1" customWidth="1"/>
    <col min="3843" max="3843" width="105.5703125" style="1" customWidth="1"/>
    <col min="3844" max="3844" width="21.42578125" style="1" customWidth="1"/>
    <col min="3845" max="3845" width="12.42578125" style="1" customWidth="1"/>
    <col min="3846" max="3846" width="9.140625" style="1"/>
    <col min="3847" max="3847" width="0" style="1" hidden="1" customWidth="1"/>
    <col min="3848" max="4097" width="9.140625" style="1"/>
    <col min="4098" max="4098" width="34" style="1" customWidth="1"/>
    <col min="4099" max="4099" width="105.5703125" style="1" customWidth="1"/>
    <col min="4100" max="4100" width="21.42578125" style="1" customWidth="1"/>
    <col min="4101" max="4101" width="12.42578125" style="1" customWidth="1"/>
    <col min="4102" max="4102" width="9.140625" style="1"/>
    <col min="4103" max="4103" width="0" style="1" hidden="1" customWidth="1"/>
    <col min="4104" max="4353" width="9.140625" style="1"/>
    <col min="4354" max="4354" width="34" style="1" customWidth="1"/>
    <col min="4355" max="4355" width="105.5703125" style="1" customWidth="1"/>
    <col min="4356" max="4356" width="21.42578125" style="1" customWidth="1"/>
    <col min="4357" max="4357" width="12.42578125" style="1" customWidth="1"/>
    <col min="4358" max="4358" width="9.140625" style="1"/>
    <col min="4359" max="4359" width="0" style="1" hidden="1" customWidth="1"/>
    <col min="4360" max="4609" width="9.140625" style="1"/>
    <col min="4610" max="4610" width="34" style="1" customWidth="1"/>
    <col min="4611" max="4611" width="105.5703125" style="1" customWidth="1"/>
    <col min="4612" max="4612" width="21.42578125" style="1" customWidth="1"/>
    <col min="4613" max="4613" width="12.42578125" style="1" customWidth="1"/>
    <col min="4614" max="4614" width="9.140625" style="1"/>
    <col min="4615" max="4615" width="0" style="1" hidden="1" customWidth="1"/>
    <col min="4616" max="4865" width="9.140625" style="1"/>
    <col min="4866" max="4866" width="34" style="1" customWidth="1"/>
    <col min="4867" max="4867" width="105.5703125" style="1" customWidth="1"/>
    <col min="4868" max="4868" width="21.42578125" style="1" customWidth="1"/>
    <col min="4869" max="4869" width="12.42578125" style="1" customWidth="1"/>
    <col min="4870" max="4870" width="9.140625" style="1"/>
    <col min="4871" max="4871" width="0" style="1" hidden="1" customWidth="1"/>
    <col min="4872" max="5121" width="9.140625" style="1"/>
    <col min="5122" max="5122" width="34" style="1" customWidth="1"/>
    <col min="5123" max="5123" width="105.5703125" style="1" customWidth="1"/>
    <col min="5124" max="5124" width="21.42578125" style="1" customWidth="1"/>
    <col min="5125" max="5125" width="12.42578125" style="1" customWidth="1"/>
    <col min="5126" max="5126" width="9.140625" style="1"/>
    <col min="5127" max="5127" width="0" style="1" hidden="1" customWidth="1"/>
    <col min="5128" max="5377" width="9.140625" style="1"/>
    <col min="5378" max="5378" width="34" style="1" customWidth="1"/>
    <col min="5379" max="5379" width="105.5703125" style="1" customWidth="1"/>
    <col min="5380" max="5380" width="21.42578125" style="1" customWidth="1"/>
    <col min="5381" max="5381" width="12.42578125" style="1" customWidth="1"/>
    <col min="5382" max="5382" width="9.140625" style="1"/>
    <col min="5383" max="5383" width="0" style="1" hidden="1" customWidth="1"/>
    <col min="5384" max="5633" width="9.140625" style="1"/>
    <col min="5634" max="5634" width="34" style="1" customWidth="1"/>
    <col min="5635" max="5635" width="105.5703125" style="1" customWidth="1"/>
    <col min="5636" max="5636" width="21.42578125" style="1" customWidth="1"/>
    <col min="5637" max="5637" width="12.42578125" style="1" customWidth="1"/>
    <col min="5638" max="5638" width="9.140625" style="1"/>
    <col min="5639" max="5639" width="0" style="1" hidden="1" customWidth="1"/>
    <col min="5640" max="5889" width="9.140625" style="1"/>
    <col min="5890" max="5890" width="34" style="1" customWidth="1"/>
    <col min="5891" max="5891" width="105.5703125" style="1" customWidth="1"/>
    <col min="5892" max="5892" width="21.42578125" style="1" customWidth="1"/>
    <col min="5893" max="5893" width="12.42578125" style="1" customWidth="1"/>
    <col min="5894" max="5894" width="9.140625" style="1"/>
    <col min="5895" max="5895" width="0" style="1" hidden="1" customWidth="1"/>
    <col min="5896" max="6145" width="9.140625" style="1"/>
    <col min="6146" max="6146" width="34" style="1" customWidth="1"/>
    <col min="6147" max="6147" width="105.5703125" style="1" customWidth="1"/>
    <col min="6148" max="6148" width="21.42578125" style="1" customWidth="1"/>
    <col min="6149" max="6149" width="12.42578125" style="1" customWidth="1"/>
    <col min="6150" max="6150" width="9.140625" style="1"/>
    <col min="6151" max="6151" width="0" style="1" hidden="1" customWidth="1"/>
    <col min="6152" max="6401" width="9.140625" style="1"/>
    <col min="6402" max="6402" width="34" style="1" customWidth="1"/>
    <col min="6403" max="6403" width="105.5703125" style="1" customWidth="1"/>
    <col min="6404" max="6404" width="21.42578125" style="1" customWidth="1"/>
    <col min="6405" max="6405" width="12.42578125" style="1" customWidth="1"/>
    <col min="6406" max="6406" width="9.140625" style="1"/>
    <col min="6407" max="6407" width="0" style="1" hidden="1" customWidth="1"/>
    <col min="6408" max="6657" width="9.140625" style="1"/>
    <col min="6658" max="6658" width="34" style="1" customWidth="1"/>
    <col min="6659" max="6659" width="105.5703125" style="1" customWidth="1"/>
    <col min="6660" max="6660" width="21.42578125" style="1" customWidth="1"/>
    <col min="6661" max="6661" width="12.42578125" style="1" customWidth="1"/>
    <col min="6662" max="6662" width="9.140625" style="1"/>
    <col min="6663" max="6663" width="0" style="1" hidden="1" customWidth="1"/>
    <col min="6664" max="6913" width="9.140625" style="1"/>
    <col min="6914" max="6914" width="34" style="1" customWidth="1"/>
    <col min="6915" max="6915" width="105.5703125" style="1" customWidth="1"/>
    <col min="6916" max="6916" width="21.42578125" style="1" customWidth="1"/>
    <col min="6917" max="6917" width="12.42578125" style="1" customWidth="1"/>
    <col min="6918" max="6918" width="9.140625" style="1"/>
    <col min="6919" max="6919" width="0" style="1" hidden="1" customWidth="1"/>
    <col min="6920" max="7169" width="9.140625" style="1"/>
    <col min="7170" max="7170" width="34" style="1" customWidth="1"/>
    <col min="7171" max="7171" width="105.5703125" style="1" customWidth="1"/>
    <col min="7172" max="7172" width="21.42578125" style="1" customWidth="1"/>
    <col min="7173" max="7173" width="12.42578125" style="1" customWidth="1"/>
    <col min="7174" max="7174" width="9.140625" style="1"/>
    <col min="7175" max="7175" width="0" style="1" hidden="1" customWidth="1"/>
    <col min="7176" max="7425" width="9.140625" style="1"/>
    <col min="7426" max="7426" width="34" style="1" customWidth="1"/>
    <col min="7427" max="7427" width="105.5703125" style="1" customWidth="1"/>
    <col min="7428" max="7428" width="21.42578125" style="1" customWidth="1"/>
    <col min="7429" max="7429" width="12.42578125" style="1" customWidth="1"/>
    <col min="7430" max="7430" width="9.140625" style="1"/>
    <col min="7431" max="7431" width="0" style="1" hidden="1" customWidth="1"/>
    <col min="7432" max="7681" width="9.140625" style="1"/>
    <col min="7682" max="7682" width="34" style="1" customWidth="1"/>
    <col min="7683" max="7683" width="105.5703125" style="1" customWidth="1"/>
    <col min="7684" max="7684" width="21.42578125" style="1" customWidth="1"/>
    <col min="7685" max="7685" width="12.42578125" style="1" customWidth="1"/>
    <col min="7686" max="7686" width="9.140625" style="1"/>
    <col min="7687" max="7687" width="0" style="1" hidden="1" customWidth="1"/>
    <col min="7688" max="7937" width="9.140625" style="1"/>
    <col min="7938" max="7938" width="34" style="1" customWidth="1"/>
    <col min="7939" max="7939" width="105.5703125" style="1" customWidth="1"/>
    <col min="7940" max="7940" width="21.42578125" style="1" customWidth="1"/>
    <col min="7941" max="7941" width="12.42578125" style="1" customWidth="1"/>
    <col min="7942" max="7942" width="9.140625" style="1"/>
    <col min="7943" max="7943" width="0" style="1" hidden="1" customWidth="1"/>
    <col min="7944" max="8193" width="9.140625" style="1"/>
    <col min="8194" max="8194" width="34" style="1" customWidth="1"/>
    <col min="8195" max="8195" width="105.5703125" style="1" customWidth="1"/>
    <col min="8196" max="8196" width="21.42578125" style="1" customWidth="1"/>
    <col min="8197" max="8197" width="12.42578125" style="1" customWidth="1"/>
    <col min="8198" max="8198" width="9.140625" style="1"/>
    <col min="8199" max="8199" width="0" style="1" hidden="1" customWidth="1"/>
    <col min="8200" max="8449" width="9.140625" style="1"/>
    <col min="8450" max="8450" width="34" style="1" customWidth="1"/>
    <col min="8451" max="8451" width="105.5703125" style="1" customWidth="1"/>
    <col min="8452" max="8452" width="21.42578125" style="1" customWidth="1"/>
    <col min="8453" max="8453" width="12.42578125" style="1" customWidth="1"/>
    <col min="8454" max="8454" width="9.140625" style="1"/>
    <col min="8455" max="8455" width="0" style="1" hidden="1" customWidth="1"/>
    <col min="8456" max="8705" width="9.140625" style="1"/>
    <col min="8706" max="8706" width="34" style="1" customWidth="1"/>
    <col min="8707" max="8707" width="105.5703125" style="1" customWidth="1"/>
    <col min="8708" max="8708" width="21.42578125" style="1" customWidth="1"/>
    <col min="8709" max="8709" width="12.42578125" style="1" customWidth="1"/>
    <col min="8710" max="8710" width="9.140625" style="1"/>
    <col min="8711" max="8711" width="0" style="1" hidden="1" customWidth="1"/>
    <col min="8712" max="8961" width="9.140625" style="1"/>
    <col min="8962" max="8962" width="34" style="1" customWidth="1"/>
    <col min="8963" max="8963" width="105.5703125" style="1" customWidth="1"/>
    <col min="8964" max="8964" width="21.42578125" style="1" customWidth="1"/>
    <col min="8965" max="8965" width="12.42578125" style="1" customWidth="1"/>
    <col min="8966" max="8966" width="9.140625" style="1"/>
    <col min="8967" max="8967" width="0" style="1" hidden="1" customWidth="1"/>
    <col min="8968" max="9217" width="9.140625" style="1"/>
    <col min="9218" max="9218" width="34" style="1" customWidth="1"/>
    <col min="9219" max="9219" width="105.5703125" style="1" customWidth="1"/>
    <col min="9220" max="9220" width="21.42578125" style="1" customWidth="1"/>
    <col min="9221" max="9221" width="12.42578125" style="1" customWidth="1"/>
    <col min="9222" max="9222" width="9.140625" style="1"/>
    <col min="9223" max="9223" width="0" style="1" hidden="1" customWidth="1"/>
    <col min="9224" max="9473" width="9.140625" style="1"/>
    <col min="9474" max="9474" width="34" style="1" customWidth="1"/>
    <col min="9475" max="9475" width="105.5703125" style="1" customWidth="1"/>
    <col min="9476" max="9476" width="21.42578125" style="1" customWidth="1"/>
    <col min="9477" max="9477" width="12.42578125" style="1" customWidth="1"/>
    <col min="9478" max="9478" width="9.140625" style="1"/>
    <col min="9479" max="9479" width="0" style="1" hidden="1" customWidth="1"/>
    <col min="9480" max="9729" width="9.140625" style="1"/>
    <col min="9730" max="9730" width="34" style="1" customWidth="1"/>
    <col min="9731" max="9731" width="105.5703125" style="1" customWidth="1"/>
    <col min="9732" max="9732" width="21.42578125" style="1" customWidth="1"/>
    <col min="9733" max="9733" width="12.42578125" style="1" customWidth="1"/>
    <col min="9734" max="9734" width="9.140625" style="1"/>
    <col min="9735" max="9735" width="0" style="1" hidden="1" customWidth="1"/>
    <col min="9736" max="9985" width="9.140625" style="1"/>
    <col min="9986" max="9986" width="34" style="1" customWidth="1"/>
    <col min="9987" max="9987" width="105.5703125" style="1" customWidth="1"/>
    <col min="9988" max="9988" width="21.42578125" style="1" customWidth="1"/>
    <col min="9989" max="9989" width="12.42578125" style="1" customWidth="1"/>
    <col min="9990" max="9990" width="9.140625" style="1"/>
    <col min="9991" max="9991" width="0" style="1" hidden="1" customWidth="1"/>
    <col min="9992" max="10241" width="9.140625" style="1"/>
    <col min="10242" max="10242" width="34" style="1" customWidth="1"/>
    <col min="10243" max="10243" width="105.5703125" style="1" customWidth="1"/>
    <col min="10244" max="10244" width="21.42578125" style="1" customWidth="1"/>
    <col min="10245" max="10245" width="12.42578125" style="1" customWidth="1"/>
    <col min="10246" max="10246" width="9.140625" style="1"/>
    <col min="10247" max="10247" width="0" style="1" hidden="1" customWidth="1"/>
    <col min="10248" max="10497" width="9.140625" style="1"/>
    <col min="10498" max="10498" width="34" style="1" customWidth="1"/>
    <col min="10499" max="10499" width="105.5703125" style="1" customWidth="1"/>
    <col min="10500" max="10500" width="21.42578125" style="1" customWidth="1"/>
    <col min="10501" max="10501" width="12.42578125" style="1" customWidth="1"/>
    <col min="10502" max="10502" width="9.140625" style="1"/>
    <col min="10503" max="10503" width="0" style="1" hidden="1" customWidth="1"/>
    <col min="10504" max="10753" width="9.140625" style="1"/>
    <col min="10754" max="10754" width="34" style="1" customWidth="1"/>
    <col min="10755" max="10755" width="105.5703125" style="1" customWidth="1"/>
    <col min="10756" max="10756" width="21.42578125" style="1" customWidth="1"/>
    <col min="10757" max="10757" width="12.42578125" style="1" customWidth="1"/>
    <col min="10758" max="10758" width="9.140625" style="1"/>
    <col min="10759" max="10759" width="0" style="1" hidden="1" customWidth="1"/>
    <col min="10760" max="11009" width="9.140625" style="1"/>
    <col min="11010" max="11010" width="34" style="1" customWidth="1"/>
    <col min="11011" max="11011" width="105.5703125" style="1" customWidth="1"/>
    <col min="11012" max="11012" width="21.42578125" style="1" customWidth="1"/>
    <col min="11013" max="11013" width="12.42578125" style="1" customWidth="1"/>
    <col min="11014" max="11014" width="9.140625" style="1"/>
    <col min="11015" max="11015" width="0" style="1" hidden="1" customWidth="1"/>
    <col min="11016" max="11265" width="9.140625" style="1"/>
    <col min="11266" max="11266" width="34" style="1" customWidth="1"/>
    <col min="11267" max="11267" width="105.5703125" style="1" customWidth="1"/>
    <col min="11268" max="11268" width="21.42578125" style="1" customWidth="1"/>
    <col min="11269" max="11269" width="12.42578125" style="1" customWidth="1"/>
    <col min="11270" max="11270" width="9.140625" style="1"/>
    <col min="11271" max="11271" width="0" style="1" hidden="1" customWidth="1"/>
    <col min="11272" max="11521" width="9.140625" style="1"/>
    <col min="11522" max="11522" width="34" style="1" customWidth="1"/>
    <col min="11523" max="11523" width="105.5703125" style="1" customWidth="1"/>
    <col min="11524" max="11524" width="21.42578125" style="1" customWidth="1"/>
    <col min="11525" max="11525" width="12.42578125" style="1" customWidth="1"/>
    <col min="11526" max="11526" width="9.140625" style="1"/>
    <col min="11527" max="11527" width="0" style="1" hidden="1" customWidth="1"/>
    <col min="11528" max="11777" width="9.140625" style="1"/>
    <col min="11778" max="11778" width="34" style="1" customWidth="1"/>
    <col min="11779" max="11779" width="105.5703125" style="1" customWidth="1"/>
    <col min="11780" max="11780" width="21.42578125" style="1" customWidth="1"/>
    <col min="11781" max="11781" width="12.42578125" style="1" customWidth="1"/>
    <col min="11782" max="11782" width="9.140625" style="1"/>
    <col min="11783" max="11783" width="0" style="1" hidden="1" customWidth="1"/>
    <col min="11784" max="12033" width="9.140625" style="1"/>
    <col min="12034" max="12034" width="34" style="1" customWidth="1"/>
    <col min="12035" max="12035" width="105.5703125" style="1" customWidth="1"/>
    <col min="12036" max="12036" width="21.42578125" style="1" customWidth="1"/>
    <col min="12037" max="12037" width="12.42578125" style="1" customWidth="1"/>
    <col min="12038" max="12038" width="9.140625" style="1"/>
    <col min="12039" max="12039" width="0" style="1" hidden="1" customWidth="1"/>
    <col min="12040" max="12289" width="9.140625" style="1"/>
    <col min="12290" max="12290" width="34" style="1" customWidth="1"/>
    <col min="12291" max="12291" width="105.5703125" style="1" customWidth="1"/>
    <col min="12292" max="12292" width="21.42578125" style="1" customWidth="1"/>
    <col min="12293" max="12293" width="12.42578125" style="1" customWidth="1"/>
    <col min="12294" max="12294" width="9.140625" style="1"/>
    <col min="12295" max="12295" width="0" style="1" hidden="1" customWidth="1"/>
    <col min="12296" max="12545" width="9.140625" style="1"/>
    <col min="12546" max="12546" width="34" style="1" customWidth="1"/>
    <col min="12547" max="12547" width="105.5703125" style="1" customWidth="1"/>
    <col min="12548" max="12548" width="21.42578125" style="1" customWidth="1"/>
    <col min="12549" max="12549" width="12.42578125" style="1" customWidth="1"/>
    <col min="12550" max="12550" width="9.140625" style="1"/>
    <col min="12551" max="12551" width="0" style="1" hidden="1" customWidth="1"/>
    <col min="12552" max="12801" width="9.140625" style="1"/>
    <col min="12802" max="12802" width="34" style="1" customWidth="1"/>
    <col min="12803" max="12803" width="105.5703125" style="1" customWidth="1"/>
    <col min="12804" max="12804" width="21.42578125" style="1" customWidth="1"/>
    <col min="12805" max="12805" width="12.42578125" style="1" customWidth="1"/>
    <col min="12806" max="12806" width="9.140625" style="1"/>
    <col min="12807" max="12807" width="0" style="1" hidden="1" customWidth="1"/>
    <col min="12808" max="13057" width="9.140625" style="1"/>
    <col min="13058" max="13058" width="34" style="1" customWidth="1"/>
    <col min="13059" max="13059" width="105.5703125" style="1" customWidth="1"/>
    <col min="13060" max="13060" width="21.42578125" style="1" customWidth="1"/>
    <col min="13061" max="13061" width="12.42578125" style="1" customWidth="1"/>
    <col min="13062" max="13062" width="9.140625" style="1"/>
    <col min="13063" max="13063" width="0" style="1" hidden="1" customWidth="1"/>
    <col min="13064" max="13313" width="9.140625" style="1"/>
    <col min="13314" max="13314" width="34" style="1" customWidth="1"/>
    <col min="13315" max="13315" width="105.5703125" style="1" customWidth="1"/>
    <col min="13316" max="13316" width="21.42578125" style="1" customWidth="1"/>
    <col min="13317" max="13317" width="12.42578125" style="1" customWidth="1"/>
    <col min="13318" max="13318" width="9.140625" style="1"/>
    <col min="13319" max="13319" width="0" style="1" hidden="1" customWidth="1"/>
    <col min="13320" max="13569" width="9.140625" style="1"/>
    <col min="13570" max="13570" width="34" style="1" customWidth="1"/>
    <col min="13571" max="13571" width="105.5703125" style="1" customWidth="1"/>
    <col min="13572" max="13572" width="21.42578125" style="1" customWidth="1"/>
    <col min="13573" max="13573" width="12.42578125" style="1" customWidth="1"/>
    <col min="13574" max="13574" width="9.140625" style="1"/>
    <col min="13575" max="13575" width="0" style="1" hidden="1" customWidth="1"/>
    <col min="13576" max="13825" width="9.140625" style="1"/>
    <col min="13826" max="13826" width="34" style="1" customWidth="1"/>
    <col min="13827" max="13827" width="105.5703125" style="1" customWidth="1"/>
    <col min="13828" max="13828" width="21.42578125" style="1" customWidth="1"/>
    <col min="13829" max="13829" width="12.42578125" style="1" customWidth="1"/>
    <col min="13830" max="13830" width="9.140625" style="1"/>
    <col min="13831" max="13831" width="0" style="1" hidden="1" customWidth="1"/>
    <col min="13832" max="14081" width="9.140625" style="1"/>
    <col min="14082" max="14082" width="34" style="1" customWidth="1"/>
    <col min="14083" max="14083" width="105.5703125" style="1" customWidth="1"/>
    <col min="14084" max="14084" width="21.42578125" style="1" customWidth="1"/>
    <col min="14085" max="14085" width="12.42578125" style="1" customWidth="1"/>
    <col min="14086" max="14086" width="9.140625" style="1"/>
    <col min="14087" max="14087" width="0" style="1" hidden="1" customWidth="1"/>
    <col min="14088" max="14337" width="9.140625" style="1"/>
    <col min="14338" max="14338" width="34" style="1" customWidth="1"/>
    <col min="14339" max="14339" width="105.5703125" style="1" customWidth="1"/>
    <col min="14340" max="14340" width="21.42578125" style="1" customWidth="1"/>
    <col min="14341" max="14341" width="12.42578125" style="1" customWidth="1"/>
    <col min="14342" max="14342" width="9.140625" style="1"/>
    <col min="14343" max="14343" width="0" style="1" hidden="1" customWidth="1"/>
    <col min="14344" max="14593" width="9.140625" style="1"/>
    <col min="14594" max="14594" width="34" style="1" customWidth="1"/>
    <col min="14595" max="14595" width="105.5703125" style="1" customWidth="1"/>
    <col min="14596" max="14596" width="21.42578125" style="1" customWidth="1"/>
    <col min="14597" max="14597" width="12.42578125" style="1" customWidth="1"/>
    <col min="14598" max="14598" width="9.140625" style="1"/>
    <col min="14599" max="14599" width="0" style="1" hidden="1" customWidth="1"/>
    <col min="14600" max="14849" width="9.140625" style="1"/>
    <col min="14850" max="14850" width="34" style="1" customWidth="1"/>
    <col min="14851" max="14851" width="105.5703125" style="1" customWidth="1"/>
    <col min="14852" max="14852" width="21.42578125" style="1" customWidth="1"/>
    <col min="14853" max="14853" width="12.42578125" style="1" customWidth="1"/>
    <col min="14854" max="14854" width="9.140625" style="1"/>
    <col min="14855" max="14855" width="0" style="1" hidden="1" customWidth="1"/>
    <col min="14856" max="15105" width="9.140625" style="1"/>
    <col min="15106" max="15106" width="34" style="1" customWidth="1"/>
    <col min="15107" max="15107" width="105.5703125" style="1" customWidth="1"/>
    <col min="15108" max="15108" width="21.42578125" style="1" customWidth="1"/>
    <col min="15109" max="15109" width="12.42578125" style="1" customWidth="1"/>
    <col min="15110" max="15110" width="9.140625" style="1"/>
    <col min="15111" max="15111" width="0" style="1" hidden="1" customWidth="1"/>
    <col min="15112" max="15361" width="9.140625" style="1"/>
    <col min="15362" max="15362" width="34" style="1" customWidth="1"/>
    <col min="15363" max="15363" width="105.5703125" style="1" customWidth="1"/>
    <col min="15364" max="15364" width="21.42578125" style="1" customWidth="1"/>
    <col min="15365" max="15365" width="12.42578125" style="1" customWidth="1"/>
    <col min="15366" max="15366" width="9.140625" style="1"/>
    <col min="15367" max="15367" width="0" style="1" hidden="1" customWidth="1"/>
    <col min="15368" max="15617" width="9.140625" style="1"/>
    <col min="15618" max="15618" width="34" style="1" customWidth="1"/>
    <col min="15619" max="15619" width="105.5703125" style="1" customWidth="1"/>
    <col min="15620" max="15620" width="21.42578125" style="1" customWidth="1"/>
    <col min="15621" max="15621" width="12.42578125" style="1" customWidth="1"/>
    <col min="15622" max="15622" width="9.140625" style="1"/>
    <col min="15623" max="15623" width="0" style="1" hidden="1" customWidth="1"/>
    <col min="15624" max="15873" width="9.140625" style="1"/>
    <col min="15874" max="15874" width="34" style="1" customWidth="1"/>
    <col min="15875" max="15875" width="105.5703125" style="1" customWidth="1"/>
    <col min="15876" max="15876" width="21.42578125" style="1" customWidth="1"/>
    <col min="15877" max="15877" width="12.42578125" style="1" customWidth="1"/>
    <col min="15878" max="15878" width="9.140625" style="1"/>
    <col min="15879" max="15879" width="0" style="1" hidden="1" customWidth="1"/>
    <col min="15880" max="16129" width="9.140625" style="1"/>
    <col min="16130" max="16130" width="34" style="1" customWidth="1"/>
    <col min="16131" max="16131" width="105.5703125" style="1" customWidth="1"/>
    <col min="16132" max="16132" width="21.42578125" style="1" customWidth="1"/>
    <col min="16133" max="16133" width="12.42578125" style="1" customWidth="1"/>
    <col min="16134" max="16134" width="9.140625" style="1"/>
    <col min="16135" max="16135" width="0" style="1" hidden="1" customWidth="1"/>
    <col min="16136" max="16384" width="9.140625" style="1"/>
  </cols>
  <sheetData>
    <row r="1" spans="2:7" ht="30" customHeight="1" x14ac:dyDescent="0.25">
      <c r="C1" s="2" t="s">
        <v>0</v>
      </c>
    </row>
    <row r="2" spans="2:7" ht="30" customHeight="1" thickBot="1" x14ac:dyDescent="0.3">
      <c r="D2" s="3" t="s">
        <v>1</v>
      </c>
    </row>
    <row r="3" spans="2:7" ht="30" customHeight="1" x14ac:dyDescent="0.25">
      <c r="B3" s="88" t="s">
        <v>2</v>
      </c>
      <c r="C3" s="5" t="s">
        <v>3</v>
      </c>
      <c r="D3" s="6"/>
      <c r="E3" s="7">
        <v>35</v>
      </c>
      <c r="G3" s="4">
        <f>D3*E3</f>
        <v>0</v>
      </c>
    </row>
    <row r="4" spans="2:7" ht="30" customHeight="1" x14ac:dyDescent="0.25">
      <c r="B4" s="89"/>
      <c r="C4" s="8" t="s">
        <v>4</v>
      </c>
      <c r="D4" s="9"/>
      <c r="E4" s="10">
        <v>28</v>
      </c>
      <c r="G4" s="4">
        <f t="shared" ref="G4:G41" si="0">D4*E4</f>
        <v>0</v>
      </c>
    </row>
    <row r="5" spans="2:7" ht="30" customHeight="1" x14ac:dyDescent="0.25">
      <c r="B5" s="89"/>
      <c r="C5" s="8" t="s">
        <v>5</v>
      </c>
      <c r="D5" s="9"/>
      <c r="E5" s="10">
        <v>20</v>
      </c>
      <c r="G5" s="4">
        <f t="shared" si="0"/>
        <v>0</v>
      </c>
    </row>
    <row r="6" spans="2:7" ht="30" customHeight="1" x14ac:dyDescent="0.25">
      <c r="B6" s="89"/>
      <c r="C6" s="8" t="s">
        <v>6</v>
      </c>
      <c r="D6" s="9"/>
      <c r="E6" s="10">
        <v>10</v>
      </c>
      <c r="G6" s="4">
        <f t="shared" si="0"/>
        <v>0</v>
      </c>
    </row>
    <row r="7" spans="2:7" ht="30" customHeight="1" x14ac:dyDescent="0.25">
      <c r="B7" s="89"/>
      <c r="C7" s="8" t="s">
        <v>7</v>
      </c>
      <c r="D7" s="9"/>
      <c r="E7" s="10">
        <v>10</v>
      </c>
      <c r="G7" s="4">
        <f t="shared" si="0"/>
        <v>0</v>
      </c>
    </row>
    <row r="8" spans="2:7" ht="30" customHeight="1" x14ac:dyDescent="0.25">
      <c r="B8" s="89"/>
      <c r="C8" s="8" t="s">
        <v>8</v>
      </c>
      <c r="D8" s="9"/>
      <c r="E8" s="10">
        <v>28</v>
      </c>
      <c r="G8" s="4">
        <f t="shared" si="0"/>
        <v>0</v>
      </c>
    </row>
    <row r="9" spans="2:7" ht="30" customHeight="1" x14ac:dyDescent="0.25">
      <c r="B9" s="89"/>
      <c r="C9" s="8" t="s">
        <v>9</v>
      </c>
      <c r="D9" s="9"/>
      <c r="E9" s="10">
        <v>28</v>
      </c>
      <c r="G9" s="4">
        <f t="shared" si="0"/>
        <v>0</v>
      </c>
    </row>
    <row r="10" spans="2:7" ht="30" customHeight="1" x14ac:dyDescent="0.25">
      <c r="B10" s="89"/>
      <c r="C10" s="8" t="s">
        <v>10</v>
      </c>
      <c r="D10" s="9"/>
      <c r="E10" s="10">
        <v>35</v>
      </c>
      <c r="G10" s="4">
        <f t="shared" si="0"/>
        <v>0</v>
      </c>
    </row>
    <row r="11" spans="2:7" ht="30" customHeight="1" thickBot="1" x14ac:dyDescent="0.3">
      <c r="B11" s="90"/>
      <c r="C11" s="11" t="s">
        <v>11</v>
      </c>
      <c r="D11" s="12"/>
      <c r="E11" s="13">
        <v>35</v>
      </c>
      <c r="G11" s="4">
        <f t="shared" si="0"/>
        <v>0</v>
      </c>
    </row>
    <row r="12" spans="2:7" ht="30" customHeight="1" thickBot="1" x14ac:dyDescent="0.3">
      <c r="B12" s="3"/>
      <c r="E12" s="14">
        <f>SUM(G3:G11)</f>
        <v>0</v>
      </c>
    </row>
    <row r="13" spans="2:7" ht="30" customHeight="1" thickBot="1" x14ac:dyDescent="0.3">
      <c r="B13" s="15"/>
      <c r="D13" s="16"/>
    </row>
    <row r="14" spans="2:7" ht="30" customHeight="1" x14ac:dyDescent="0.25">
      <c r="B14" s="91" t="s">
        <v>12</v>
      </c>
      <c r="C14" s="17" t="s">
        <v>13</v>
      </c>
      <c r="D14" s="6"/>
      <c r="E14" s="7">
        <v>5</v>
      </c>
      <c r="G14" s="4">
        <f t="shared" si="0"/>
        <v>0</v>
      </c>
    </row>
    <row r="15" spans="2:7" ht="30" customHeight="1" x14ac:dyDescent="0.25">
      <c r="B15" s="92"/>
      <c r="C15" s="18" t="s">
        <v>14</v>
      </c>
      <c r="D15" s="9"/>
      <c r="E15" s="10">
        <v>10</v>
      </c>
      <c r="G15" s="4">
        <f t="shared" si="0"/>
        <v>0</v>
      </c>
    </row>
    <row r="16" spans="2:7" ht="30" customHeight="1" thickBot="1" x14ac:dyDescent="0.3">
      <c r="B16" s="93"/>
      <c r="C16" s="19" t="s">
        <v>15</v>
      </c>
      <c r="D16" s="12"/>
      <c r="E16" s="13">
        <v>15</v>
      </c>
      <c r="G16" s="4">
        <f t="shared" si="0"/>
        <v>0</v>
      </c>
    </row>
    <row r="17" spans="2:7" ht="30" customHeight="1" thickBot="1" x14ac:dyDescent="0.3">
      <c r="E17" s="20">
        <f>SUM(G14:G16)</f>
        <v>0</v>
      </c>
    </row>
    <row r="18" spans="2:7" ht="30" customHeight="1" thickBot="1" x14ac:dyDescent="0.3">
      <c r="D18" s="16"/>
    </row>
    <row r="19" spans="2:7" ht="30" customHeight="1" x14ac:dyDescent="0.25">
      <c r="B19" s="94" t="s">
        <v>16</v>
      </c>
      <c r="C19" s="5" t="s">
        <v>17</v>
      </c>
      <c r="D19" s="6"/>
      <c r="E19" s="7">
        <v>25</v>
      </c>
      <c r="G19" s="4">
        <f t="shared" si="0"/>
        <v>0</v>
      </c>
    </row>
    <row r="20" spans="2:7" ht="30" customHeight="1" x14ac:dyDescent="0.25">
      <c r="B20" s="95"/>
      <c r="C20" s="8" t="s">
        <v>18</v>
      </c>
      <c r="D20" s="9"/>
      <c r="E20" s="10">
        <v>17</v>
      </c>
      <c r="G20" s="4">
        <f t="shared" si="0"/>
        <v>0</v>
      </c>
    </row>
    <row r="21" spans="2:7" ht="30" customHeight="1" x14ac:dyDescent="0.25">
      <c r="B21" s="95"/>
      <c r="C21" s="8" t="s">
        <v>19</v>
      </c>
      <c r="D21" s="9"/>
      <c r="E21" s="10">
        <v>10</v>
      </c>
      <c r="G21" s="4">
        <f t="shared" si="0"/>
        <v>0</v>
      </c>
    </row>
    <row r="22" spans="2:7" ht="30" customHeight="1" thickBot="1" x14ac:dyDescent="0.3">
      <c r="B22" s="96"/>
      <c r="C22" s="11" t="s">
        <v>20</v>
      </c>
      <c r="D22" s="12"/>
      <c r="E22" s="13">
        <v>10</v>
      </c>
      <c r="G22" s="4">
        <f t="shared" si="0"/>
        <v>0</v>
      </c>
    </row>
    <row r="23" spans="2:7" ht="30" customHeight="1" thickBot="1" x14ac:dyDescent="0.3">
      <c r="E23" s="14">
        <f>SUM(G19:G22)</f>
        <v>0</v>
      </c>
    </row>
    <row r="24" spans="2:7" ht="30" customHeight="1" thickBot="1" x14ac:dyDescent="0.3">
      <c r="D24" s="16"/>
    </row>
    <row r="25" spans="2:7" ht="30" customHeight="1" x14ac:dyDescent="0.25">
      <c r="B25" s="97" t="s">
        <v>21</v>
      </c>
      <c r="C25" s="5" t="s">
        <v>22</v>
      </c>
      <c r="D25" s="6"/>
      <c r="E25" s="7">
        <v>10</v>
      </c>
      <c r="G25" s="4">
        <f t="shared" si="0"/>
        <v>0</v>
      </c>
    </row>
    <row r="26" spans="2:7" ht="30" customHeight="1" x14ac:dyDescent="0.25">
      <c r="B26" s="98"/>
      <c r="C26" s="8" t="s">
        <v>23</v>
      </c>
      <c r="D26" s="9"/>
      <c r="E26" s="10">
        <v>5</v>
      </c>
      <c r="G26" s="4">
        <f t="shared" si="0"/>
        <v>0</v>
      </c>
    </row>
    <row r="27" spans="2:7" ht="30" customHeight="1" x14ac:dyDescent="0.25">
      <c r="B27" s="98"/>
      <c r="C27" s="8" t="s">
        <v>24</v>
      </c>
      <c r="D27" s="9"/>
      <c r="E27" s="10">
        <v>5</v>
      </c>
      <c r="G27" s="4">
        <f t="shared" si="0"/>
        <v>0</v>
      </c>
    </row>
    <row r="28" spans="2:7" ht="30" customHeight="1" x14ac:dyDescent="0.25">
      <c r="B28" s="98"/>
      <c r="C28" s="8" t="s">
        <v>25</v>
      </c>
      <c r="D28" s="9"/>
      <c r="E28" s="10">
        <v>7</v>
      </c>
      <c r="G28" s="4">
        <f t="shared" si="0"/>
        <v>0</v>
      </c>
    </row>
    <row r="29" spans="2:7" ht="30" customHeight="1" thickBot="1" x14ac:dyDescent="0.3">
      <c r="B29" s="99"/>
      <c r="C29" s="11" t="s">
        <v>26</v>
      </c>
      <c r="D29" s="12"/>
      <c r="E29" s="13">
        <v>9</v>
      </c>
      <c r="G29" s="4">
        <f t="shared" si="0"/>
        <v>0</v>
      </c>
    </row>
    <row r="30" spans="2:7" ht="30" customHeight="1" thickBot="1" x14ac:dyDescent="0.3">
      <c r="E30" s="14">
        <f>SUM(G25:G29)</f>
        <v>0</v>
      </c>
    </row>
    <row r="31" spans="2:7" ht="30" customHeight="1" thickBot="1" x14ac:dyDescent="0.3">
      <c r="D31" s="16"/>
    </row>
    <row r="32" spans="2:7" ht="30" customHeight="1" x14ac:dyDescent="0.25">
      <c r="B32" s="100" t="s">
        <v>27</v>
      </c>
      <c r="C32" s="5" t="s">
        <v>28</v>
      </c>
      <c r="D32" s="6"/>
      <c r="E32" s="7">
        <v>10</v>
      </c>
      <c r="G32" s="4">
        <f t="shared" si="0"/>
        <v>0</v>
      </c>
    </row>
    <row r="33" spans="2:7" ht="30" customHeight="1" x14ac:dyDescent="0.25">
      <c r="B33" s="101"/>
      <c r="C33" s="8" t="s">
        <v>29</v>
      </c>
      <c r="D33" s="9"/>
      <c r="E33" s="10">
        <v>10</v>
      </c>
      <c r="G33" s="4">
        <f t="shared" si="0"/>
        <v>0</v>
      </c>
    </row>
    <row r="34" spans="2:7" ht="30" customHeight="1" x14ac:dyDescent="0.25">
      <c r="B34" s="101"/>
      <c r="C34" s="8" t="s">
        <v>30</v>
      </c>
      <c r="D34" s="9"/>
      <c r="E34" s="10">
        <v>8</v>
      </c>
      <c r="G34" s="4">
        <f t="shared" si="0"/>
        <v>0</v>
      </c>
    </row>
    <row r="35" spans="2:7" ht="30" customHeight="1" x14ac:dyDescent="0.25">
      <c r="B35" s="101"/>
      <c r="C35" s="8" t="s">
        <v>31</v>
      </c>
      <c r="D35" s="9"/>
      <c r="E35" s="10">
        <v>5</v>
      </c>
      <c r="G35" s="4">
        <f t="shared" si="0"/>
        <v>0</v>
      </c>
    </row>
    <row r="36" spans="2:7" ht="30" customHeight="1" x14ac:dyDescent="0.25">
      <c r="B36" s="101"/>
      <c r="C36" s="8" t="s">
        <v>32</v>
      </c>
      <c r="D36" s="9"/>
      <c r="E36" s="10">
        <v>1</v>
      </c>
      <c r="G36" s="4">
        <f t="shared" si="0"/>
        <v>0</v>
      </c>
    </row>
    <row r="37" spans="2:7" ht="30" customHeight="1" thickBot="1" x14ac:dyDescent="0.3">
      <c r="B37" s="102"/>
      <c r="C37" s="11" t="s">
        <v>33</v>
      </c>
      <c r="D37" s="12"/>
      <c r="E37" s="13">
        <v>1</v>
      </c>
      <c r="G37" s="4">
        <f t="shared" si="0"/>
        <v>0</v>
      </c>
    </row>
    <row r="38" spans="2:7" ht="30" customHeight="1" thickBot="1" x14ac:dyDescent="0.3">
      <c r="E38" s="14">
        <f>SUM(G32:G37)</f>
        <v>0</v>
      </c>
    </row>
    <row r="39" spans="2:7" ht="30" customHeight="1" thickBot="1" x14ac:dyDescent="0.3"/>
    <row r="40" spans="2:7" ht="30" customHeight="1" x14ac:dyDescent="0.25">
      <c r="B40" s="86" t="s">
        <v>34</v>
      </c>
      <c r="C40" s="21" t="s">
        <v>35</v>
      </c>
      <c r="D40" s="6"/>
      <c r="E40" s="7">
        <v>0</v>
      </c>
      <c r="G40" s="4">
        <f t="shared" si="0"/>
        <v>0</v>
      </c>
    </row>
    <row r="41" spans="2:7" ht="30" customHeight="1" thickBot="1" x14ac:dyDescent="0.3">
      <c r="B41" s="87"/>
      <c r="C41" s="22" t="s">
        <v>36</v>
      </c>
      <c r="D41" s="12"/>
      <c r="E41" s="13">
        <v>5</v>
      </c>
      <c r="G41" s="4">
        <f t="shared" si="0"/>
        <v>0</v>
      </c>
    </row>
    <row r="42" spans="2:7" ht="30" customHeight="1" thickBot="1" x14ac:dyDescent="0.3">
      <c r="E42" s="20">
        <f>SUM(G40:G41)</f>
        <v>0</v>
      </c>
    </row>
    <row r="43" spans="2:7" ht="30" customHeight="1" thickBot="1" x14ac:dyDescent="0.3">
      <c r="D43" s="16"/>
    </row>
    <row r="44" spans="2:7" ht="30" customHeight="1" thickBot="1" x14ac:dyDescent="0.3">
      <c r="C44" s="23" t="s">
        <v>37</v>
      </c>
      <c r="D44" s="20">
        <f>E12+E17+E23+E30+E38+E42</f>
        <v>0</v>
      </c>
    </row>
    <row r="45" spans="2:7" ht="30" customHeight="1" x14ac:dyDescent="0.25"/>
    <row r="46" spans="2:7" ht="30" customHeight="1" thickBot="1" x14ac:dyDescent="0.3"/>
    <row r="47" spans="2:7" ht="30" customHeight="1" x14ac:dyDescent="0.25">
      <c r="C47" s="24" t="s">
        <v>38</v>
      </c>
      <c r="D47" s="25" t="str">
        <f>IF(D44&lt;50, "X", " ")</f>
        <v>X</v>
      </c>
      <c r="E47" s="26" t="s">
        <v>39</v>
      </c>
      <c r="F47" s="15"/>
      <c r="G47" s="15"/>
    </row>
    <row r="48" spans="2:7" ht="30" customHeight="1" x14ac:dyDescent="0.25">
      <c r="C48" s="27" t="s">
        <v>40</v>
      </c>
      <c r="D48" s="28" t="str">
        <f>IF(AND((D44&lt;=69),(50&lt;=D44)),"X"," ")</f>
        <v xml:space="preserve"> </v>
      </c>
      <c r="E48" s="29" t="s">
        <v>41</v>
      </c>
      <c r="F48" s="15"/>
      <c r="G48" s="15"/>
    </row>
    <row r="49" spans="3:7" ht="30" customHeight="1" x14ac:dyDescent="0.25">
      <c r="C49" s="27" t="s">
        <v>42</v>
      </c>
      <c r="D49" s="28" t="str">
        <f>IF(AND((D44&lt;=84),(70&lt;=D44)),"X"," ")</f>
        <v xml:space="preserve"> </v>
      </c>
      <c r="E49" s="29" t="s">
        <v>43</v>
      </c>
      <c r="F49" s="15"/>
      <c r="G49" s="15"/>
    </row>
    <row r="50" spans="3:7" ht="30" customHeight="1" thickBot="1" x14ac:dyDescent="0.3">
      <c r="C50" s="30" t="s">
        <v>44</v>
      </c>
      <c r="D50" s="31" t="str">
        <f>IF(D44&gt;84, "X", " ")</f>
        <v xml:space="preserve"> </v>
      </c>
      <c r="E50" s="32" t="s">
        <v>45</v>
      </c>
      <c r="F50" s="15"/>
      <c r="G50" s="15"/>
    </row>
    <row r="51" spans="3:7" ht="30" customHeight="1" thickBot="1" x14ac:dyDescent="0.3"/>
    <row r="52" spans="3:7" ht="30" customHeight="1" thickBot="1" x14ac:dyDescent="0.3">
      <c r="C52" s="33" t="str">
        <f>IF(((D3+D4+D5+D6+D7+D8+D9+D10+D11+D14+D15+D16+D19+D20+D21+D22+D25+D26+D27+D28+D29+D32+D33+D34+D35+D36+D37+D40+D41)=6),("COMPLETO"),("NON COMPLETO"))</f>
        <v>NON COMPLETO</v>
      </c>
    </row>
  </sheetData>
  <mergeCells count="6">
    <mergeCell ref="B40:B41"/>
    <mergeCell ref="B3:B11"/>
    <mergeCell ref="B14:B16"/>
    <mergeCell ref="B19:B22"/>
    <mergeCell ref="B25:B29"/>
    <mergeCell ref="B32:B37"/>
  </mergeCells>
  <conditionalFormatting sqref="E47:E50">
    <cfRule type="expression" dxfId="0" priority="1" stopIfTrue="1">
      <formula>$D47="X"</formula>
    </cfRule>
  </conditionalFormatting>
  <pageMargins left="0.7" right="0.7" top="0.75" bottom="0.75" header="0.3" footer="0.3"/>
  <pageSetup scale="4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435EC-506E-4B95-AF78-6D70C3704319}">
  <dimension ref="A1:R84"/>
  <sheetViews>
    <sheetView tabSelected="1" view="pageBreakPreview" topLeftCell="A24" zoomScale="40" zoomScaleNormal="40" zoomScaleSheetLayoutView="40" workbookViewId="0">
      <selection activeCell="C20" sqref="C20"/>
    </sheetView>
  </sheetViews>
  <sheetFormatPr defaultColWidth="9.140625" defaultRowHeight="15" x14ac:dyDescent="0.25"/>
  <cols>
    <col min="1" max="1" width="9.140625" style="35"/>
    <col min="2" max="2" width="25.5703125" style="81" customWidth="1"/>
    <col min="3" max="3" width="65.5703125" style="35" customWidth="1"/>
    <col min="4" max="4" width="13.140625" style="35" customWidth="1"/>
    <col min="5" max="5" width="9.140625" style="35"/>
    <col min="6" max="6" width="15.85546875" style="35" customWidth="1"/>
    <col min="7" max="7" width="12.42578125" style="35" customWidth="1"/>
    <col min="8" max="8" width="17.28515625" style="35" customWidth="1"/>
    <col min="9" max="9" width="21.5703125" style="35" customWidth="1"/>
    <col min="10" max="13" width="9.140625" style="35"/>
    <col min="14" max="14" width="0" style="35" hidden="1" customWidth="1"/>
    <col min="15" max="15" width="10.42578125" style="35" hidden="1" customWidth="1"/>
    <col min="16" max="16" width="11.5703125" style="35" hidden="1" customWidth="1"/>
    <col min="17" max="18" width="12" style="35" hidden="1" customWidth="1"/>
    <col min="19" max="257" width="9.140625" style="35"/>
    <col min="258" max="258" width="25.5703125" style="35" customWidth="1"/>
    <col min="259" max="259" width="65.5703125" style="35" customWidth="1"/>
    <col min="260" max="260" width="13.140625" style="35" customWidth="1"/>
    <col min="261" max="261" width="9.140625" style="35"/>
    <col min="262" max="262" width="15.85546875" style="35" customWidth="1"/>
    <col min="263" max="263" width="12.42578125" style="35" customWidth="1"/>
    <col min="264" max="264" width="17.28515625" style="35" customWidth="1"/>
    <col min="265" max="265" width="21.5703125" style="35" customWidth="1"/>
    <col min="266" max="269" width="9.140625" style="35"/>
    <col min="270" max="274" width="0" style="35" hidden="1" customWidth="1"/>
    <col min="275" max="513" width="9.140625" style="35"/>
    <col min="514" max="514" width="25.5703125" style="35" customWidth="1"/>
    <col min="515" max="515" width="65.5703125" style="35" customWidth="1"/>
    <col min="516" max="516" width="13.140625" style="35" customWidth="1"/>
    <col min="517" max="517" width="9.140625" style="35"/>
    <col min="518" max="518" width="15.85546875" style="35" customWidth="1"/>
    <col min="519" max="519" width="12.42578125" style="35" customWidth="1"/>
    <col min="520" max="520" width="17.28515625" style="35" customWidth="1"/>
    <col min="521" max="521" width="21.5703125" style="35" customWidth="1"/>
    <col min="522" max="525" width="9.140625" style="35"/>
    <col min="526" max="530" width="0" style="35" hidden="1" customWidth="1"/>
    <col min="531" max="769" width="9.140625" style="35"/>
    <col min="770" max="770" width="25.5703125" style="35" customWidth="1"/>
    <col min="771" max="771" width="65.5703125" style="35" customWidth="1"/>
    <col min="772" max="772" width="13.140625" style="35" customWidth="1"/>
    <col min="773" max="773" width="9.140625" style="35"/>
    <col min="774" max="774" width="15.85546875" style="35" customWidth="1"/>
    <col min="775" max="775" width="12.42578125" style="35" customWidth="1"/>
    <col min="776" max="776" width="17.28515625" style="35" customWidth="1"/>
    <col min="777" max="777" width="21.5703125" style="35" customWidth="1"/>
    <col min="778" max="781" width="9.140625" style="35"/>
    <col min="782" max="786" width="0" style="35" hidden="1" customWidth="1"/>
    <col min="787" max="1025" width="9.140625" style="35"/>
    <col min="1026" max="1026" width="25.5703125" style="35" customWidth="1"/>
    <col min="1027" max="1027" width="65.5703125" style="35" customWidth="1"/>
    <col min="1028" max="1028" width="13.140625" style="35" customWidth="1"/>
    <col min="1029" max="1029" width="9.140625" style="35"/>
    <col min="1030" max="1030" width="15.85546875" style="35" customWidth="1"/>
    <col min="1031" max="1031" width="12.42578125" style="35" customWidth="1"/>
    <col min="1032" max="1032" width="17.28515625" style="35" customWidth="1"/>
    <col min="1033" max="1033" width="21.5703125" style="35" customWidth="1"/>
    <col min="1034" max="1037" width="9.140625" style="35"/>
    <col min="1038" max="1042" width="0" style="35" hidden="1" customWidth="1"/>
    <col min="1043" max="1281" width="9.140625" style="35"/>
    <col min="1282" max="1282" width="25.5703125" style="35" customWidth="1"/>
    <col min="1283" max="1283" width="65.5703125" style="35" customWidth="1"/>
    <col min="1284" max="1284" width="13.140625" style="35" customWidth="1"/>
    <col min="1285" max="1285" width="9.140625" style="35"/>
    <col min="1286" max="1286" width="15.85546875" style="35" customWidth="1"/>
    <col min="1287" max="1287" width="12.42578125" style="35" customWidth="1"/>
    <col min="1288" max="1288" width="17.28515625" style="35" customWidth="1"/>
    <col min="1289" max="1289" width="21.5703125" style="35" customWidth="1"/>
    <col min="1290" max="1293" width="9.140625" style="35"/>
    <col min="1294" max="1298" width="0" style="35" hidden="1" customWidth="1"/>
    <col min="1299" max="1537" width="9.140625" style="35"/>
    <col min="1538" max="1538" width="25.5703125" style="35" customWidth="1"/>
    <col min="1539" max="1539" width="65.5703125" style="35" customWidth="1"/>
    <col min="1540" max="1540" width="13.140625" style="35" customWidth="1"/>
    <col min="1541" max="1541" width="9.140625" style="35"/>
    <col min="1542" max="1542" width="15.85546875" style="35" customWidth="1"/>
    <col min="1543" max="1543" width="12.42578125" style="35" customWidth="1"/>
    <col min="1544" max="1544" width="17.28515625" style="35" customWidth="1"/>
    <col min="1545" max="1545" width="21.5703125" style="35" customWidth="1"/>
    <col min="1546" max="1549" width="9.140625" style="35"/>
    <col min="1550" max="1554" width="0" style="35" hidden="1" customWidth="1"/>
    <col min="1555" max="1793" width="9.140625" style="35"/>
    <col min="1794" max="1794" width="25.5703125" style="35" customWidth="1"/>
    <col min="1795" max="1795" width="65.5703125" style="35" customWidth="1"/>
    <col min="1796" max="1796" width="13.140625" style="35" customWidth="1"/>
    <col min="1797" max="1797" width="9.140625" style="35"/>
    <col min="1798" max="1798" width="15.85546875" style="35" customWidth="1"/>
    <col min="1799" max="1799" width="12.42578125" style="35" customWidth="1"/>
    <col min="1800" max="1800" width="17.28515625" style="35" customWidth="1"/>
    <col min="1801" max="1801" width="21.5703125" style="35" customWidth="1"/>
    <col min="1802" max="1805" width="9.140625" style="35"/>
    <col min="1806" max="1810" width="0" style="35" hidden="1" customWidth="1"/>
    <col min="1811" max="2049" width="9.140625" style="35"/>
    <col min="2050" max="2050" width="25.5703125" style="35" customWidth="1"/>
    <col min="2051" max="2051" width="65.5703125" style="35" customWidth="1"/>
    <col min="2052" max="2052" width="13.140625" style="35" customWidth="1"/>
    <col min="2053" max="2053" width="9.140625" style="35"/>
    <col min="2054" max="2054" width="15.85546875" style="35" customWidth="1"/>
    <col min="2055" max="2055" width="12.42578125" style="35" customWidth="1"/>
    <col min="2056" max="2056" width="17.28515625" style="35" customWidth="1"/>
    <col min="2057" max="2057" width="21.5703125" style="35" customWidth="1"/>
    <col min="2058" max="2061" width="9.140625" style="35"/>
    <col min="2062" max="2066" width="0" style="35" hidden="1" customWidth="1"/>
    <col min="2067" max="2305" width="9.140625" style="35"/>
    <col min="2306" max="2306" width="25.5703125" style="35" customWidth="1"/>
    <col min="2307" max="2307" width="65.5703125" style="35" customWidth="1"/>
    <col min="2308" max="2308" width="13.140625" style="35" customWidth="1"/>
    <col min="2309" max="2309" width="9.140625" style="35"/>
    <col min="2310" max="2310" width="15.85546875" style="35" customWidth="1"/>
    <col min="2311" max="2311" width="12.42578125" style="35" customWidth="1"/>
    <col min="2312" max="2312" width="17.28515625" style="35" customWidth="1"/>
    <col min="2313" max="2313" width="21.5703125" style="35" customWidth="1"/>
    <col min="2314" max="2317" width="9.140625" style="35"/>
    <col min="2318" max="2322" width="0" style="35" hidden="1" customWidth="1"/>
    <col min="2323" max="2561" width="9.140625" style="35"/>
    <col min="2562" max="2562" width="25.5703125" style="35" customWidth="1"/>
    <col min="2563" max="2563" width="65.5703125" style="35" customWidth="1"/>
    <col min="2564" max="2564" width="13.140625" style="35" customWidth="1"/>
    <col min="2565" max="2565" width="9.140625" style="35"/>
    <col min="2566" max="2566" width="15.85546875" style="35" customWidth="1"/>
    <col min="2567" max="2567" width="12.42578125" style="35" customWidth="1"/>
    <col min="2568" max="2568" width="17.28515625" style="35" customWidth="1"/>
    <col min="2569" max="2569" width="21.5703125" style="35" customWidth="1"/>
    <col min="2570" max="2573" width="9.140625" style="35"/>
    <col min="2574" max="2578" width="0" style="35" hidden="1" customWidth="1"/>
    <col min="2579" max="2817" width="9.140625" style="35"/>
    <col min="2818" max="2818" width="25.5703125" style="35" customWidth="1"/>
    <col min="2819" max="2819" width="65.5703125" style="35" customWidth="1"/>
    <col min="2820" max="2820" width="13.140625" style="35" customWidth="1"/>
    <col min="2821" max="2821" width="9.140625" style="35"/>
    <col min="2822" max="2822" width="15.85546875" style="35" customWidth="1"/>
    <col min="2823" max="2823" width="12.42578125" style="35" customWidth="1"/>
    <col min="2824" max="2824" width="17.28515625" style="35" customWidth="1"/>
    <col min="2825" max="2825" width="21.5703125" style="35" customWidth="1"/>
    <col min="2826" max="2829" width="9.140625" style="35"/>
    <col min="2830" max="2834" width="0" style="35" hidden="1" customWidth="1"/>
    <col min="2835" max="3073" width="9.140625" style="35"/>
    <col min="3074" max="3074" width="25.5703125" style="35" customWidth="1"/>
    <col min="3075" max="3075" width="65.5703125" style="35" customWidth="1"/>
    <col min="3076" max="3076" width="13.140625" style="35" customWidth="1"/>
    <col min="3077" max="3077" width="9.140625" style="35"/>
    <col min="3078" max="3078" width="15.85546875" style="35" customWidth="1"/>
    <col min="3079" max="3079" width="12.42578125" style="35" customWidth="1"/>
    <col min="3080" max="3080" width="17.28515625" style="35" customWidth="1"/>
    <col min="3081" max="3081" width="21.5703125" style="35" customWidth="1"/>
    <col min="3082" max="3085" width="9.140625" style="35"/>
    <col min="3086" max="3090" width="0" style="35" hidden="1" customWidth="1"/>
    <col min="3091" max="3329" width="9.140625" style="35"/>
    <col min="3330" max="3330" width="25.5703125" style="35" customWidth="1"/>
    <col min="3331" max="3331" width="65.5703125" style="35" customWidth="1"/>
    <col min="3332" max="3332" width="13.140625" style="35" customWidth="1"/>
    <col min="3333" max="3333" width="9.140625" style="35"/>
    <col min="3334" max="3334" width="15.85546875" style="35" customWidth="1"/>
    <col min="3335" max="3335" width="12.42578125" style="35" customWidth="1"/>
    <col min="3336" max="3336" width="17.28515625" style="35" customWidth="1"/>
    <col min="3337" max="3337" width="21.5703125" style="35" customWidth="1"/>
    <col min="3338" max="3341" width="9.140625" style="35"/>
    <col min="3342" max="3346" width="0" style="35" hidden="1" customWidth="1"/>
    <col min="3347" max="3585" width="9.140625" style="35"/>
    <col min="3586" max="3586" width="25.5703125" style="35" customWidth="1"/>
    <col min="3587" max="3587" width="65.5703125" style="35" customWidth="1"/>
    <col min="3588" max="3588" width="13.140625" style="35" customWidth="1"/>
    <col min="3589" max="3589" width="9.140625" style="35"/>
    <col min="3590" max="3590" width="15.85546875" style="35" customWidth="1"/>
    <col min="3591" max="3591" width="12.42578125" style="35" customWidth="1"/>
    <col min="3592" max="3592" width="17.28515625" style="35" customWidth="1"/>
    <col min="3593" max="3593" width="21.5703125" style="35" customWidth="1"/>
    <col min="3594" max="3597" width="9.140625" style="35"/>
    <col min="3598" max="3602" width="0" style="35" hidden="1" customWidth="1"/>
    <col min="3603" max="3841" width="9.140625" style="35"/>
    <col min="3842" max="3842" width="25.5703125" style="35" customWidth="1"/>
    <col min="3843" max="3843" width="65.5703125" style="35" customWidth="1"/>
    <col min="3844" max="3844" width="13.140625" style="35" customWidth="1"/>
    <col min="3845" max="3845" width="9.140625" style="35"/>
    <col min="3846" max="3846" width="15.85546875" style="35" customWidth="1"/>
    <col min="3847" max="3847" width="12.42578125" style="35" customWidth="1"/>
    <col min="3848" max="3848" width="17.28515625" style="35" customWidth="1"/>
    <col min="3849" max="3849" width="21.5703125" style="35" customWidth="1"/>
    <col min="3850" max="3853" width="9.140625" style="35"/>
    <col min="3854" max="3858" width="0" style="35" hidden="1" customWidth="1"/>
    <col min="3859" max="4097" width="9.140625" style="35"/>
    <col min="4098" max="4098" width="25.5703125" style="35" customWidth="1"/>
    <col min="4099" max="4099" width="65.5703125" style="35" customWidth="1"/>
    <col min="4100" max="4100" width="13.140625" style="35" customWidth="1"/>
    <col min="4101" max="4101" width="9.140625" style="35"/>
    <col min="4102" max="4102" width="15.85546875" style="35" customWidth="1"/>
    <col min="4103" max="4103" width="12.42578125" style="35" customWidth="1"/>
    <col min="4104" max="4104" width="17.28515625" style="35" customWidth="1"/>
    <col min="4105" max="4105" width="21.5703125" style="35" customWidth="1"/>
    <col min="4106" max="4109" width="9.140625" style="35"/>
    <col min="4110" max="4114" width="0" style="35" hidden="1" customWidth="1"/>
    <col min="4115" max="4353" width="9.140625" style="35"/>
    <col min="4354" max="4354" width="25.5703125" style="35" customWidth="1"/>
    <col min="4355" max="4355" width="65.5703125" style="35" customWidth="1"/>
    <col min="4356" max="4356" width="13.140625" style="35" customWidth="1"/>
    <col min="4357" max="4357" width="9.140625" style="35"/>
    <col min="4358" max="4358" width="15.85546875" style="35" customWidth="1"/>
    <col min="4359" max="4359" width="12.42578125" style="35" customWidth="1"/>
    <col min="4360" max="4360" width="17.28515625" style="35" customWidth="1"/>
    <col min="4361" max="4361" width="21.5703125" style="35" customWidth="1"/>
    <col min="4362" max="4365" width="9.140625" style="35"/>
    <col min="4366" max="4370" width="0" style="35" hidden="1" customWidth="1"/>
    <col min="4371" max="4609" width="9.140625" style="35"/>
    <col min="4610" max="4610" width="25.5703125" style="35" customWidth="1"/>
    <col min="4611" max="4611" width="65.5703125" style="35" customWidth="1"/>
    <col min="4612" max="4612" width="13.140625" style="35" customWidth="1"/>
    <col min="4613" max="4613" width="9.140625" style="35"/>
    <col min="4614" max="4614" width="15.85546875" style="35" customWidth="1"/>
    <col min="4615" max="4615" width="12.42578125" style="35" customWidth="1"/>
    <col min="4616" max="4616" width="17.28515625" style="35" customWidth="1"/>
    <col min="4617" max="4617" width="21.5703125" style="35" customWidth="1"/>
    <col min="4618" max="4621" width="9.140625" style="35"/>
    <col min="4622" max="4626" width="0" style="35" hidden="1" customWidth="1"/>
    <col min="4627" max="4865" width="9.140625" style="35"/>
    <col min="4866" max="4866" width="25.5703125" style="35" customWidth="1"/>
    <col min="4867" max="4867" width="65.5703125" style="35" customWidth="1"/>
    <col min="4868" max="4868" width="13.140625" style="35" customWidth="1"/>
    <col min="4869" max="4869" width="9.140625" style="35"/>
    <col min="4870" max="4870" width="15.85546875" style="35" customWidth="1"/>
    <col min="4871" max="4871" width="12.42578125" style="35" customWidth="1"/>
    <col min="4872" max="4872" width="17.28515625" style="35" customWidth="1"/>
    <col min="4873" max="4873" width="21.5703125" style="35" customWidth="1"/>
    <col min="4874" max="4877" width="9.140625" style="35"/>
    <col min="4878" max="4882" width="0" style="35" hidden="1" customWidth="1"/>
    <col min="4883" max="5121" width="9.140625" style="35"/>
    <col min="5122" max="5122" width="25.5703125" style="35" customWidth="1"/>
    <col min="5123" max="5123" width="65.5703125" style="35" customWidth="1"/>
    <col min="5124" max="5124" width="13.140625" style="35" customWidth="1"/>
    <col min="5125" max="5125" width="9.140625" style="35"/>
    <col min="5126" max="5126" width="15.85546875" style="35" customWidth="1"/>
    <col min="5127" max="5127" width="12.42578125" style="35" customWidth="1"/>
    <col min="5128" max="5128" width="17.28515625" style="35" customWidth="1"/>
    <col min="5129" max="5129" width="21.5703125" style="35" customWidth="1"/>
    <col min="5130" max="5133" width="9.140625" style="35"/>
    <col min="5134" max="5138" width="0" style="35" hidden="1" customWidth="1"/>
    <col min="5139" max="5377" width="9.140625" style="35"/>
    <col min="5378" max="5378" width="25.5703125" style="35" customWidth="1"/>
    <col min="5379" max="5379" width="65.5703125" style="35" customWidth="1"/>
    <col min="5380" max="5380" width="13.140625" style="35" customWidth="1"/>
    <col min="5381" max="5381" width="9.140625" style="35"/>
    <col min="5382" max="5382" width="15.85546875" style="35" customWidth="1"/>
    <col min="5383" max="5383" width="12.42578125" style="35" customWidth="1"/>
    <col min="5384" max="5384" width="17.28515625" style="35" customWidth="1"/>
    <col min="5385" max="5385" width="21.5703125" style="35" customWidth="1"/>
    <col min="5386" max="5389" width="9.140625" style="35"/>
    <col min="5390" max="5394" width="0" style="35" hidden="1" customWidth="1"/>
    <col min="5395" max="5633" width="9.140625" style="35"/>
    <col min="5634" max="5634" width="25.5703125" style="35" customWidth="1"/>
    <col min="5635" max="5635" width="65.5703125" style="35" customWidth="1"/>
    <col min="5636" max="5636" width="13.140625" style="35" customWidth="1"/>
    <col min="5637" max="5637" width="9.140625" style="35"/>
    <col min="5638" max="5638" width="15.85546875" style="35" customWidth="1"/>
    <col min="5639" max="5639" width="12.42578125" style="35" customWidth="1"/>
    <col min="5640" max="5640" width="17.28515625" style="35" customWidth="1"/>
    <col min="5641" max="5641" width="21.5703125" style="35" customWidth="1"/>
    <col min="5642" max="5645" width="9.140625" style="35"/>
    <col min="5646" max="5650" width="0" style="35" hidden="1" customWidth="1"/>
    <col min="5651" max="5889" width="9.140625" style="35"/>
    <col min="5890" max="5890" width="25.5703125" style="35" customWidth="1"/>
    <col min="5891" max="5891" width="65.5703125" style="35" customWidth="1"/>
    <col min="5892" max="5892" width="13.140625" style="35" customWidth="1"/>
    <col min="5893" max="5893" width="9.140625" style="35"/>
    <col min="5894" max="5894" width="15.85546875" style="35" customWidth="1"/>
    <col min="5895" max="5895" width="12.42578125" style="35" customWidth="1"/>
    <col min="5896" max="5896" width="17.28515625" style="35" customWidth="1"/>
    <col min="5897" max="5897" width="21.5703125" style="35" customWidth="1"/>
    <col min="5898" max="5901" width="9.140625" style="35"/>
    <col min="5902" max="5906" width="0" style="35" hidden="1" customWidth="1"/>
    <col min="5907" max="6145" width="9.140625" style="35"/>
    <col min="6146" max="6146" width="25.5703125" style="35" customWidth="1"/>
    <col min="6147" max="6147" width="65.5703125" style="35" customWidth="1"/>
    <col min="6148" max="6148" width="13.140625" style="35" customWidth="1"/>
    <col min="6149" max="6149" width="9.140625" style="35"/>
    <col min="6150" max="6150" width="15.85546875" style="35" customWidth="1"/>
    <col min="6151" max="6151" width="12.42578125" style="35" customWidth="1"/>
    <col min="6152" max="6152" width="17.28515625" style="35" customWidth="1"/>
    <col min="6153" max="6153" width="21.5703125" style="35" customWidth="1"/>
    <col min="6154" max="6157" width="9.140625" style="35"/>
    <col min="6158" max="6162" width="0" style="35" hidden="1" customWidth="1"/>
    <col min="6163" max="6401" width="9.140625" style="35"/>
    <col min="6402" max="6402" width="25.5703125" style="35" customWidth="1"/>
    <col min="6403" max="6403" width="65.5703125" style="35" customWidth="1"/>
    <col min="6404" max="6404" width="13.140625" style="35" customWidth="1"/>
    <col min="6405" max="6405" width="9.140625" style="35"/>
    <col min="6406" max="6406" width="15.85546875" style="35" customWidth="1"/>
    <col min="6407" max="6407" width="12.42578125" style="35" customWidth="1"/>
    <col min="6408" max="6408" width="17.28515625" style="35" customWidth="1"/>
    <col min="6409" max="6409" width="21.5703125" style="35" customWidth="1"/>
    <col min="6410" max="6413" width="9.140625" style="35"/>
    <col min="6414" max="6418" width="0" style="35" hidden="1" customWidth="1"/>
    <col min="6419" max="6657" width="9.140625" style="35"/>
    <col min="6658" max="6658" width="25.5703125" style="35" customWidth="1"/>
    <col min="6659" max="6659" width="65.5703125" style="35" customWidth="1"/>
    <col min="6660" max="6660" width="13.140625" style="35" customWidth="1"/>
    <col min="6661" max="6661" width="9.140625" style="35"/>
    <col min="6662" max="6662" width="15.85546875" style="35" customWidth="1"/>
    <col min="6663" max="6663" width="12.42578125" style="35" customWidth="1"/>
    <col min="6664" max="6664" width="17.28515625" style="35" customWidth="1"/>
    <col min="6665" max="6665" width="21.5703125" style="35" customWidth="1"/>
    <col min="6666" max="6669" width="9.140625" style="35"/>
    <col min="6670" max="6674" width="0" style="35" hidden="1" customWidth="1"/>
    <col min="6675" max="6913" width="9.140625" style="35"/>
    <col min="6914" max="6914" width="25.5703125" style="35" customWidth="1"/>
    <col min="6915" max="6915" width="65.5703125" style="35" customWidth="1"/>
    <col min="6916" max="6916" width="13.140625" style="35" customWidth="1"/>
    <col min="6917" max="6917" width="9.140625" style="35"/>
    <col min="6918" max="6918" width="15.85546875" style="35" customWidth="1"/>
    <col min="6919" max="6919" width="12.42578125" style="35" customWidth="1"/>
    <col min="6920" max="6920" width="17.28515625" style="35" customWidth="1"/>
    <col min="6921" max="6921" width="21.5703125" style="35" customWidth="1"/>
    <col min="6922" max="6925" width="9.140625" style="35"/>
    <col min="6926" max="6930" width="0" style="35" hidden="1" customWidth="1"/>
    <col min="6931" max="7169" width="9.140625" style="35"/>
    <col min="7170" max="7170" width="25.5703125" style="35" customWidth="1"/>
    <col min="7171" max="7171" width="65.5703125" style="35" customWidth="1"/>
    <col min="7172" max="7172" width="13.140625" style="35" customWidth="1"/>
    <col min="7173" max="7173" width="9.140625" style="35"/>
    <col min="7174" max="7174" width="15.85546875" style="35" customWidth="1"/>
    <col min="7175" max="7175" width="12.42578125" style="35" customWidth="1"/>
    <col min="7176" max="7176" width="17.28515625" style="35" customWidth="1"/>
    <col min="7177" max="7177" width="21.5703125" style="35" customWidth="1"/>
    <col min="7178" max="7181" width="9.140625" style="35"/>
    <col min="7182" max="7186" width="0" style="35" hidden="1" customWidth="1"/>
    <col min="7187" max="7425" width="9.140625" style="35"/>
    <col min="7426" max="7426" width="25.5703125" style="35" customWidth="1"/>
    <col min="7427" max="7427" width="65.5703125" style="35" customWidth="1"/>
    <col min="7428" max="7428" width="13.140625" style="35" customWidth="1"/>
    <col min="7429" max="7429" width="9.140625" style="35"/>
    <col min="7430" max="7430" width="15.85546875" style="35" customWidth="1"/>
    <col min="7431" max="7431" width="12.42578125" style="35" customWidth="1"/>
    <col min="7432" max="7432" width="17.28515625" style="35" customWidth="1"/>
    <col min="7433" max="7433" width="21.5703125" style="35" customWidth="1"/>
    <col min="7434" max="7437" width="9.140625" style="35"/>
    <col min="7438" max="7442" width="0" style="35" hidden="1" customWidth="1"/>
    <col min="7443" max="7681" width="9.140625" style="35"/>
    <col min="7682" max="7682" width="25.5703125" style="35" customWidth="1"/>
    <col min="7683" max="7683" width="65.5703125" style="35" customWidth="1"/>
    <col min="7684" max="7684" width="13.140625" style="35" customWidth="1"/>
    <col min="7685" max="7685" width="9.140625" style="35"/>
    <col min="7686" max="7686" width="15.85546875" style="35" customWidth="1"/>
    <col min="7687" max="7687" width="12.42578125" style="35" customWidth="1"/>
    <col min="7688" max="7688" width="17.28515625" style="35" customWidth="1"/>
    <col min="7689" max="7689" width="21.5703125" style="35" customWidth="1"/>
    <col min="7690" max="7693" width="9.140625" style="35"/>
    <col min="7694" max="7698" width="0" style="35" hidden="1" customWidth="1"/>
    <col min="7699" max="7937" width="9.140625" style="35"/>
    <col min="7938" max="7938" width="25.5703125" style="35" customWidth="1"/>
    <col min="7939" max="7939" width="65.5703125" style="35" customWidth="1"/>
    <col min="7940" max="7940" width="13.140625" style="35" customWidth="1"/>
    <col min="7941" max="7941" width="9.140625" style="35"/>
    <col min="7942" max="7942" width="15.85546875" style="35" customWidth="1"/>
    <col min="7943" max="7943" width="12.42578125" style="35" customWidth="1"/>
    <col min="7944" max="7944" width="17.28515625" style="35" customWidth="1"/>
    <col min="7945" max="7945" width="21.5703125" style="35" customWidth="1"/>
    <col min="7946" max="7949" width="9.140625" style="35"/>
    <col min="7950" max="7954" width="0" style="35" hidden="1" customWidth="1"/>
    <col min="7955" max="8193" width="9.140625" style="35"/>
    <col min="8194" max="8194" width="25.5703125" style="35" customWidth="1"/>
    <col min="8195" max="8195" width="65.5703125" style="35" customWidth="1"/>
    <col min="8196" max="8196" width="13.140625" style="35" customWidth="1"/>
    <col min="8197" max="8197" width="9.140625" style="35"/>
    <col min="8198" max="8198" width="15.85546875" style="35" customWidth="1"/>
    <col min="8199" max="8199" width="12.42578125" style="35" customWidth="1"/>
    <col min="8200" max="8200" width="17.28515625" style="35" customWidth="1"/>
    <col min="8201" max="8201" width="21.5703125" style="35" customWidth="1"/>
    <col min="8202" max="8205" width="9.140625" style="35"/>
    <col min="8206" max="8210" width="0" style="35" hidden="1" customWidth="1"/>
    <col min="8211" max="8449" width="9.140625" style="35"/>
    <col min="8450" max="8450" width="25.5703125" style="35" customWidth="1"/>
    <col min="8451" max="8451" width="65.5703125" style="35" customWidth="1"/>
    <col min="8452" max="8452" width="13.140625" style="35" customWidth="1"/>
    <col min="8453" max="8453" width="9.140625" style="35"/>
    <col min="8454" max="8454" width="15.85546875" style="35" customWidth="1"/>
    <col min="8455" max="8455" width="12.42578125" style="35" customWidth="1"/>
    <col min="8456" max="8456" width="17.28515625" style="35" customWidth="1"/>
    <col min="8457" max="8457" width="21.5703125" style="35" customWidth="1"/>
    <col min="8458" max="8461" width="9.140625" style="35"/>
    <col min="8462" max="8466" width="0" style="35" hidden="1" customWidth="1"/>
    <col min="8467" max="8705" width="9.140625" style="35"/>
    <col min="8706" max="8706" width="25.5703125" style="35" customWidth="1"/>
    <col min="8707" max="8707" width="65.5703125" style="35" customWidth="1"/>
    <col min="8708" max="8708" width="13.140625" style="35" customWidth="1"/>
    <col min="8709" max="8709" width="9.140625" style="35"/>
    <col min="8710" max="8710" width="15.85546875" style="35" customWidth="1"/>
    <col min="8711" max="8711" width="12.42578125" style="35" customWidth="1"/>
    <col min="8712" max="8712" width="17.28515625" style="35" customWidth="1"/>
    <col min="8713" max="8713" width="21.5703125" style="35" customWidth="1"/>
    <col min="8714" max="8717" width="9.140625" style="35"/>
    <col min="8718" max="8722" width="0" style="35" hidden="1" customWidth="1"/>
    <col min="8723" max="8961" width="9.140625" style="35"/>
    <col min="8962" max="8962" width="25.5703125" style="35" customWidth="1"/>
    <col min="8963" max="8963" width="65.5703125" style="35" customWidth="1"/>
    <col min="8964" max="8964" width="13.140625" style="35" customWidth="1"/>
    <col min="8965" max="8965" width="9.140625" style="35"/>
    <col min="8966" max="8966" width="15.85546875" style="35" customWidth="1"/>
    <col min="8967" max="8967" width="12.42578125" style="35" customWidth="1"/>
    <col min="8968" max="8968" width="17.28515625" style="35" customWidth="1"/>
    <col min="8969" max="8969" width="21.5703125" style="35" customWidth="1"/>
    <col min="8970" max="8973" width="9.140625" style="35"/>
    <col min="8974" max="8978" width="0" style="35" hidden="1" customWidth="1"/>
    <col min="8979" max="9217" width="9.140625" style="35"/>
    <col min="9218" max="9218" width="25.5703125" style="35" customWidth="1"/>
    <col min="9219" max="9219" width="65.5703125" style="35" customWidth="1"/>
    <col min="9220" max="9220" width="13.140625" style="35" customWidth="1"/>
    <col min="9221" max="9221" width="9.140625" style="35"/>
    <col min="9222" max="9222" width="15.85546875" style="35" customWidth="1"/>
    <col min="9223" max="9223" width="12.42578125" style="35" customWidth="1"/>
    <col min="9224" max="9224" width="17.28515625" style="35" customWidth="1"/>
    <col min="9225" max="9225" width="21.5703125" style="35" customWidth="1"/>
    <col min="9226" max="9229" width="9.140625" style="35"/>
    <col min="9230" max="9234" width="0" style="35" hidden="1" customWidth="1"/>
    <col min="9235" max="9473" width="9.140625" style="35"/>
    <col min="9474" max="9474" width="25.5703125" style="35" customWidth="1"/>
    <col min="9475" max="9475" width="65.5703125" style="35" customWidth="1"/>
    <col min="9476" max="9476" width="13.140625" style="35" customWidth="1"/>
    <col min="9477" max="9477" width="9.140625" style="35"/>
    <col min="9478" max="9478" width="15.85546875" style="35" customWidth="1"/>
    <col min="9479" max="9479" width="12.42578125" style="35" customWidth="1"/>
    <col min="9480" max="9480" width="17.28515625" style="35" customWidth="1"/>
    <col min="9481" max="9481" width="21.5703125" style="35" customWidth="1"/>
    <col min="9482" max="9485" width="9.140625" style="35"/>
    <col min="9486" max="9490" width="0" style="35" hidden="1" customWidth="1"/>
    <col min="9491" max="9729" width="9.140625" style="35"/>
    <col min="9730" max="9730" width="25.5703125" style="35" customWidth="1"/>
    <col min="9731" max="9731" width="65.5703125" style="35" customWidth="1"/>
    <col min="9732" max="9732" width="13.140625" style="35" customWidth="1"/>
    <col min="9733" max="9733" width="9.140625" style="35"/>
    <col min="9734" max="9734" width="15.85546875" style="35" customWidth="1"/>
    <col min="9735" max="9735" width="12.42578125" style="35" customWidth="1"/>
    <col min="9736" max="9736" width="17.28515625" style="35" customWidth="1"/>
    <col min="9737" max="9737" width="21.5703125" style="35" customWidth="1"/>
    <col min="9738" max="9741" width="9.140625" style="35"/>
    <col min="9742" max="9746" width="0" style="35" hidden="1" customWidth="1"/>
    <col min="9747" max="9985" width="9.140625" style="35"/>
    <col min="9986" max="9986" width="25.5703125" style="35" customWidth="1"/>
    <col min="9987" max="9987" width="65.5703125" style="35" customWidth="1"/>
    <col min="9988" max="9988" width="13.140625" style="35" customWidth="1"/>
    <col min="9989" max="9989" width="9.140625" style="35"/>
    <col min="9990" max="9990" width="15.85546875" style="35" customWidth="1"/>
    <col min="9991" max="9991" width="12.42578125" style="35" customWidth="1"/>
    <col min="9992" max="9992" width="17.28515625" style="35" customWidth="1"/>
    <col min="9993" max="9993" width="21.5703125" style="35" customWidth="1"/>
    <col min="9994" max="9997" width="9.140625" style="35"/>
    <col min="9998" max="10002" width="0" style="35" hidden="1" customWidth="1"/>
    <col min="10003" max="10241" width="9.140625" style="35"/>
    <col min="10242" max="10242" width="25.5703125" style="35" customWidth="1"/>
    <col min="10243" max="10243" width="65.5703125" style="35" customWidth="1"/>
    <col min="10244" max="10244" width="13.140625" style="35" customWidth="1"/>
    <col min="10245" max="10245" width="9.140625" style="35"/>
    <col min="10246" max="10246" width="15.85546875" style="35" customWidth="1"/>
    <col min="10247" max="10247" width="12.42578125" style="35" customWidth="1"/>
    <col min="10248" max="10248" width="17.28515625" style="35" customWidth="1"/>
    <col min="10249" max="10249" width="21.5703125" style="35" customWidth="1"/>
    <col min="10250" max="10253" width="9.140625" style="35"/>
    <col min="10254" max="10258" width="0" style="35" hidden="1" customWidth="1"/>
    <col min="10259" max="10497" width="9.140625" style="35"/>
    <col min="10498" max="10498" width="25.5703125" style="35" customWidth="1"/>
    <col min="10499" max="10499" width="65.5703125" style="35" customWidth="1"/>
    <col min="10500" max="10500" width="13.140625" style="35" customWidth="1"/>
    <col min="10501" max="10501" width="9.140625" style="35"/>
    <col min="10502" max="10502" width="15.85546875" style="35" customWidth="1"/>
    <col min="10503" max="10503" width="12.42578125" style="35" customWidth="1"/>
    <col min="10504" max="10504" width="17.28515625" style="35" customWidth="1"/>
    <col min="10505" max="10505" width="21.5703125" style="35" customWidth="1"/>
    <col min="10506" max="10509" width="9.140625" style="35"/>
    <col min="10510" max="10514" width="0" style="35" hidden="1" customWidth="1"/>
    <col min="10515" max="10753" width="9.140625" style="35"/>
    <col min="10754" max="10754" width="25.5703125" style="35" customWidth="1"/>
    <col min="10755" max="10755" width="65.5703125" style="35" customWidth="1"/>
    <col min="10756" max="10756" width="13.140625" style="35" customWidth="1"/>
    <col min="10757" max="10757" width="9.140625" style="35"/>
    <col min="10758" max="10758" width="15.85546875" style="35" customWidth="1"/>
    <col min="10759" max="10759" width="12.42578125" style="35" customWidth="1"/>
    <col min="10760" max="10760" width="17.28515625" style="35" customWidth="1"/>
    <col min="10761" max="10761" width="21.5703125" style="35" customWidth="1"/>
    <col min="10762" max="10765" width="9.140625" style="35"/>
    <col min="10766" max="10770" width="0" style="35" hidden="1" customWidth="1"/>
    <col min="10771" max="11009" width="9.140625" style="35"/>
    <col min="11010" max="11010" width="25.5703125" style="35" customWidth="1"/>
    <col min="11011" max="11011" width="65.5703125" style="35" customWidth="1"/>
    <col min="11012" max="11012" width="13.140625" style="35" customWidth="1"/>
    <col min="11013" max="11013" width="9.140625" style="35"/>
    <col min="11014" max="11014" width="15.85546875" style="35" customWidth="1"/>
    <col min="11015" max="11015" width="12.42578125" style="35" customWidth="1"/>
    <col min="11016" max="11016" width="17.28515625" style="35" customWidth="1"/>
    <col min="11017" max="11017" width="21.5703125" style="35" customWidth="1"/>
    <col min="11018" max="11021" width="9.140625" style="35"/>
    <col min="11022" max="11026" width="0" style="35" hidden="1" customWidth="1"/>
    <col min="11027" max="11265" width="9.140625" style="35"/>
    <col min="11266" max="11266" width="25.5703125" style="35" customWidth="1"/>
    <col min="11267" max="11267" width="65.5703125" style="35" customWidth="1"/>
    <col min="11268" max="11268" width="13.140625" style="35" customWidth="1"/>
    <col min="11269" max="11269" width="9.140625" style="35"/>
    <col min="11270" max="11270" width="15.85546875" style="35" customWidth="1"/>
    <col min="11271" max="11271" width="12.42578125" style="35" customWidth="1"/>
    <col min="11272" max="11272" width="17.28515625" style="35" customWidth="1"/>
    <col min="11273" max="11273" width="21.5703125" style="35" customWidth="1"/>
    <col min="11274" max="11277" width="9.140625" style="35"/>
    <col min="11278" max="11282" width="0" style="35" hidden="1" customWidth="1"/>
    <col min="11283" max="11521" width="9.140625" style="35"/>
    <col min="11522" max="11522" width="25.5703125" style="35" customWidth="1"/>
    <col min="11523" max="11523" width="65.5703125" style="35" customWidth="1"/>
    <col min="11524" max="11524" width="13.140625" style="35" customWidth="1"/>
    <col min="11525" max="11525" width="9.140625" style="35"/>
    <col min="11526" max="11526" width="15.85546875" style="35" customWidth="1"/>
    <col min="11527" max="11527" width="12.42578125" style="35" customWidth="1"/>
    <col min="11528" max="11528" width="17.28515625" style="35" customWidth="1"/>
    <col min="11529" max="11529" width="21.5703125" style="35" customWidth="1"/>
    <col min="11530" max="11533" width="9.140625" style="35"/>
    <col min="11534" max="11538" width="0" style="35" hidden="1" customWidth="1"/>
    <col min="11539" max="11777" width="9.140625" style="35"/>
    <col min="11778" max="11778" width="25.5703125" style="35" customWidth="1"/>
    <col min="11779" max="11779" width="65.5703125" style="35" customWidth="1"/>
    <col min="11780" max="11780" width="13.140625" style="35" customWidth="1"/>
    <col min="11781" max="11781" width="9.140625" style="35"/>
    <col min="11782" max="11782" width="15.85546875" style="35" customWidth="1"/>
    <col min="11783" max="11783" width="12.42578125" style="35" customWidth="1"/>
    <col min="11784" max="11784" width="17.28515625" style="35" customWidth="1"/>
    <col min="11785" max="11785" width="21.5703125" style="35" customWidth="1"/>
    <col min="11786" max="11789" width="9.140625" style="35"/>
    <col min="11790" max="11794" width="0" style="35" hidden="1" customWidth="1"/>
    <col min="11795" max="12033" width="9.140625" style="35"/>
    <col min="12034" max="12034" width="25.5703125" style="35" customWidth="1"/>
    <col min="12035" max="12035" width="65.5703125" style="35" customWidth="1"/>
    <col min="12036" max="12036" width="13.140625" style="35" customWidth="1"/>
    <col min="12037" max="12037" width="9.140625" style="35"/>
    <col min="12038" max="12038" width="15.85546875" style="35" customWidth="1"/>
    <col min="12039" max="12039" width="12.42578125" style="35" customWidth="1"/>
    <col min="12040" max="12040" width="17.28515625" style="35" customWidth="1"/>
    <col min="12041" max="12041" width="21.5703125" style="35" customWidth="1"/>
    <col min="12042" max="12045" width="9.140625" style="35"/>
    <col min="12046" max="12050" width="0" style="35" hidden="1" customWidth="1"/>
    <col min="12051" max="12289" width="9.140625" style="35"/>
    <col min="12290" max="12290" width="25.5703125" style="35" customWidth="1"/>
    <col min="12291" max="12291" width="65.5703125" style="35" customWidth="1"/>
    <col min="12292" max="12292" width="13.140625" style="35" customWidth="1"/>
    <col min="12293" max="12293" width="9.140625" style="35"/>
    <col min="12294" max="12294" width="15.85546875" style="35" customWidth="1"/>
    <col min="12295" max="12295" width="12.42578125" style="35" customWidth="1"/>
    <col min="12296" max="12296" width="17.28515625" style="35" customWidth="1"/>
    <col min="12297" max="12297" width="21.5703125" style="35" customWidth="1"/>
    <col min="12298" max="12301" width="9.140625" style="35"/>
    <col min="12302" max="12306" width="0" style="35" hidden="1" customWidth="1"/>
    <col min="12307" max="12545" width="9.140625" style="35"/>
    <col min="12546" max="12546" width="25.5703125" style="35" customWidth="1"/>
    <col min="12547" max="12547" width="65.5703125" style="35" customWidth="1"/>
    <col min="12548" max="12548" width="13.140625" style="35" customWidth="1"/>
    <col min="12549" max="12549" width="9.140625" style="35"/>
    <col min="12550" max="12550" width="15.85546875" style="35" customWidth="1"/>
    <col min="12551" max="12551" width="12.42578125" style="35" customWidth="1"/>
    <col min="12552" max="12552" width="17.28515625" style="35" customWidth="1"/>
    <col min="12553" max="12553" width="21.5703125" style="35" customWidth="1"/>
    <col min="12554" max="12557" width="9.140625" style="35"/>
    <col min="12558" max="12562" width="0" style="35" hidden="1" customWidth="1"/>
    <col min="12563" max="12801" width="9.140625" style="35"/>
    <col min="12802" max="12802" width="25.5703125" style="35" customWidth="1"/>
    <col min="12803" max="12803" width="65.5703125" style="35" customWidth="1"/>
    <col min="12804" max="12804" width="13.140625" style="35" customWidth="1"/>
    <col min="12805" max="12805" width="9.140625" style="35"/>
    <col min="12806" max="12806" width="15.85546875" style="35" customWidth="1"/>
    <col min="12807" max="12807" width="12.42578125" style="35" customWidth="1"/>
    <col min="12808" max="12808" width="17.28515625" style="35" customWidth="1"/>
    <col min="12809" max="12809" width="21.5703125" style="35" customWidth="1"/>
    <col min="12810" max="12813" width="9.140625" style="35"/>
    <col min="12814" max="12818" width="0" style="35" hidden="1" customWidth="1"/>
    <col min="12819" max="13057" width="9.140625" style="35"/>
    <col min="13058" max="13058" width="25.5703125" style="35" customWidth="1"/>
    <col min="13059" max="13059" width="65.5703125" style="35" customWidth="1"/>
    <col min="13060" max="13060" width="13.140625" style="35" customWidth="1"/>
    <col min="13061" max="13061" width="9.140625" style="35"/>
    <col min="13062" max="13062" width="15.85546875" style="35" customWidth="1"/>
    <col min="13063" max="13063" width="12.42578125" style="35" customWidth="1"/>
    <col min="13064" max="13064" width="17.28515625" style="35" customWidth="1"/>
    <col min="13065" max="13065" width="21.5703125" style="35" customWidth="1"/>
    <col min="13066" max="13069" width="9.140625" style="35"/>
    <col min="13070" max="13074" width="0" style="35" hidden="1" customWidth="1"/>
    <col min="13075" max="13313" width="9.140625" style="35"/>
    <col min="13314" max="13314" width="25.5703125" style="35" customWidth="1"/>
    <col min="13315" max="13315" width="65.5703125" style="35" customWidth="1"/>
    <col min="13316" max="13316" width="13.140625" style="35" customWidth="1"/>
    <col min="13317" max="13317" width="9.140625" style="35"/>
    <col min="13318" max="13318" width="15.85546875" style="35" customWidth="1"/>
    <col min="13319" max="13319" width="12.42578125" style="35" customWidth="1"/>
    <col min="13320" max="13320" width="17.28515625" style="35" customWidth="1"/>
    <col min="13321" max="13321" width="21.5703125" style="35" customWidth="1"/>
    <col min="13322" max="13325" width="9.140625" style="35"/>
    <col min="13326" max="13330" width="0" style="35" hidden="1" customWidth="1"/>
    <col min="13331" max="13569" width="9.140625" style="35"/>
    <col min="13570" max="13570" width="25.5703125" style="35" customWidth="1"/>
    <col min="13571" max="13571" width="65.5703125" style="35" customWidth="1"/>
    <col min="13572" max="13572" width="13.140625" style="35" customWidth="1"/>
    <col min="13573" max="13573" width="9.140625" style="35"/>
    <col min="13574" max="13574" width="15.85546875" style="35" customWidth="1"/>
    <col min="13575" max="13575" width="12.42578125" style="35" customWidth="1"/>
    <col min="13576" max="13576" width="17.28515625" style="35" customWidth="1"/>
    <col min="13577" max="13577" width="21.5703125" style="35" customWidth="1"/>
    <col min="13578" max="13581" width="9.140625" style="35"/>
    <col min="13582" max="13586" width="0" style="35" hidden="1" customWidth="1"/>
    <col min="13587" max="13825" width="9.140625" style="35"/>
    <col min="13826" max="13826" width="25.5703125" style="35" customWidth="1"/>
    <col min="13827" max="13827" width="65.5703125" style="35" customWidth="1"/>
    <col min="13828" max="13828" width="13.140625" style="35" customWidth="1"/>
    <col min="13829" max="13829" width="9.140625" style="35"/>
    <col min="13830" max="13830" width="15.85546875" style="35" customWidth="1"/>
    <col min="13831" max="13831" width="12.42578125" style="35" customWidth="1"/>
    <col min="13832" max="13832" width="17.28515625" style="35" customWidth="1"/>
    <col min="13833" max="13833" width="21.5703125" style="35" customWidth="1"/>
    <col min="13834" max="13837" width="9.140625" style="35"/>
    <col min="13838" max="13842" width="0" style="35" hidden="1" customWidth="1"/>
    <col min="13843" max="14081" width="9.140625" style="35"/>
    <col min="14082" max="14082" width="25.5703125" style="35" customWidth="1"/>
    <col min="14083" max="14083" width="65.5703125" style="35" customWidth="1"/>
    <col min="14084" max="14084" width="13.140625" style="35" customWidth="1"/>
    <col min="14085" max="14085" width="9.140625" style="35"/>
    <col min="14086" max="14086" width="15.85546875" style="35" customWidth="1"/>
    <col min="14087" max="14087" width="12.42578125" style="35" customWidth="1"/>
    <col min="14088" max="14088" width="17.28515625" style="35" customWidth="1"/>
    <col min="14089" max="14089" width="21.5703125" style="35" customWidth="1"/>
    <col min="14090" max="14093" width="9.140625" style="35"/>
    <col min="14094" max="14098" width="0" style="35" hidden="1" customWidth="1"/>
    <col min="14099" max="14337" width="9.140625" style="35"/>
    <col min="14338" max="14338" width="25.5703125" style="35" customWidth="1"/>
    <col min="14339" max="14339" width="65.5703125" style="35" customWidth="1"/>
    <col min="14340" max="14340" width="13.140625" style="35" customWidth="1"/>
    <col min="14341" max="14341" width="9.140625" style="35"/>
    <col min="14342" max="14342" width="15.85546875" style="35" customWidth="1"/>
    <col min="14343" max="14343" width="12.42578125" style="35" customWidth="1"/>
    <col min="14344" max="14344" width="17.28515625" style="35" customWidth="1"/>
    <col min="14345" max="14345" width="21.5703125" style="35" customWidth="1"/>
    <col min="14346" max="14349" width="9.140625" style="35"/>
    <col min="14350" max="14354" width="0" style="35" hidden="1" customWidth="1"/>
    <col min="14355" max="14593" width="9.140625" style="35"/>
    <col min="14594" max="14594" width="25.5703125" style="35" customWidth="1"/>
    <col min="14595" max="14595" width="65.5703125" style="35" customWidth="1"/>
    <col min="14596" max="14596" width="13.140625" style="35" customWidth="1"/>
    <col min="14597" max="14597" width="9.140625" style="35"/>
    <col min="14598" max="14598" width="15.85546875" style="35" customWidth="1"/>
    <col min="14599" max="14599" width="12.42578125" style="35" customWidth="1"/>
    <col min="14600" max="14600" width="17.28515625" style="35" customWidth="1"/>
    <col min="14601" max="14601" width="21.5703125" style="35" customWidth="1"/>
    <col min="14602" max="14605" width="9.140625" style="35"/>
    <col min="14606" max="14610" width="0" style="35" hidden="1" customWidth="1"/>
    <col min="14611" max="14849" width="9.140625" style="35"/>
    <col min="14850" max="14850" width="25.5703125" style="35" customWidth="1"/>
    <col min="14851" max="14851" width="65.5703125" style="35" customWidth="1"/>
    <col min="14852" max="14852" width="13.140625" style="35" customWidth="1"/>
    <col min="14853" max="14853" width="9.140625" style="35"/>
    <col min="14854" max="14854" width="15.85546875" style="35" customWidth="1"/>
    <col min="14855" max="14855" width="12.42578125" style="35" customWidth="1"/>
    <col min="14856" max="14856" width="17.28515625" style="35" customWidth="1"/>
    <col min="14857" max="14857" width="21.5703125" style="35" customWidth="1"/>
    <col min="14858" max="14861" width="9.140625" style="35"/>
    <col min="14862" max="14866" width="0" style="35" hidden="1" customWidth="1"/>
    <col min="14867" max="15105" width="9.140625" style="35"/>
    <col min="15106" max="15106" width="25.5703125" style="35" customWidth="1"/>
    <col min="15107" max="15107" width="65.5703125" style="35" customWidth="1"/>
    <col min="15108" max="15108" width="13.140625" style="35" customWidth="1"/>
    <col min="15109" max="15109" width="9.140625" style="35"/>
    <col min="15110" max="15110" width="15.85546875" style="35" customWidth="1"/>
    <col min="15111" max="15111" width="12.42578125" style="35" customWidth="1"/>
    <col min="15112" max="15112" width="17.28515625" style="35" customWidth="1"/>
    <col min="15113" max="15113" width="21.5703125" style="35" customWidth="1"/>
    <col min="15114" max="15117" width="9.140625" style="35"/>
    <col min="15118" max="15122" width="0" style="35" hidden="1" customWidth="1"/>
    <col min="15123" max="15361" width="9.140625" style="35"/>
    <col min="15362" max="15362" width="25.5703125" style="35" customWidth="1"/>
    <col min="15363" max="15363" width="65.5703125" style="35" customWidth="1"/>
    <col min="15364" max="15364" width="13.140625" style="35" customWidth="1"/>
    <col min="15365" max="15365" width="9.140625" style="35"/>
    <col min="15366" max="15366" width="15.85546875" style="35" customWidth="1"/>
    <col min="15367" max="15367" width="12.42578125" style="35" customWidth="1"/>
    <col min="15368" max="15368" width="17.28515625" style="35" customWidth="1"/>
    <col min="15369" max="15369" width="21.5703125" style="35" customWidth="1"/>
    <col min="15370" max="15373" width="9.140625" style="35"/>
    <col min="15374" max="15378" width="0" style="35" hidden="1" customWidth="1"/>
    <col min="15379" max="15617" width="9.140625" style="35"/>
    <col min="15618" max="15618" width="25.5703125" style="35" customWidth="1"/>
    <col min="15619" max="15619" width="65.5703125" style="35" customWidth="1"/>
    <col min="15620" max="15620" width="13.140625" style="35" customWidth="1"/>
    <col min="15621" max="15621" width="9.140625" style="35"/>
    <col min="15622" max="15622" width="15.85546875" style="35" customWidth="1"/>
    <col min="15623" max="15623" width="12.42578125" style="35" customWidth="1"/>
    <col min="15624" max="15624" width="17.28515625" style="35" customWidth="1"/>
    <col min="15625" max="15625" width="21.5703125" style="35" customWidth="1"/>
    <col min="15626" max="15629" width="9.140625" style="35"/>
    <col min="15630" max="15634" width="0" style="35" hidden="1" customWidth="1"/>
    <col min="15635" max="15873" width="9.140625" style="35"/>
    <col min="15874" max="15874" width="25.5703125" style="35" customWidth="1"/>
    <col min="15875" max="15875" width="65.5703125" style="35" customWidth="1"/>
    <col min="15876" max="15876" width="13.140625" style="35" customWidth="1"/>
    <col min="15877" max="15877" width="9.140625" style="35"/>
    <col min="15878" max="15878" width="15.85546875" style="35" customWidth="1"/>
    <col min="15879" max="15879" width="12.42578125" style="35" customWidth="1"/>
    <col min="15880" max="15880" width="17.28515625" style="35" customWidth="1"/>
    <col min="15881" max="15881" width="21.5703125" style="35" customWidth="1"/>
    <col min="15882" max="15885" width="9.140625" style="35"/>
    <col min="15886" max="15890" width="0" style="35" hidden="1" customWidth="1"/>
    <col min="15891" max="16129" width="9.140625" style="35"/>
    <col min="16130" max="16130" width="25.5703125" style="35" customWidth="1"/>
    <col min="16131" max="16131" width="65.5703125" style="35" customWidth="1"/>
    <col min="16132" max="16132" width="13.140625" style="35" customWidth="1"/>
    <col min="16133" max="16133" width="9.140625" style="35"/>
    <col min="16134" max="16134" width="15.85546875" style="35" customWidth="1"/>
    <col min="16135" max="16135" width="12.42578125" style="35" customWidth="1"/>
    <col min="16136" max="16136" width="17.28515625" style="35" customWidth="1"/>
    <col min="16137" max="16137" width="21.5703125" style="35" customWidth="1"/>
    <col min="16138" max="16141" width="9.140625" style="35"/>
    <col min="16142" max="16146" width="0" style="35" hidden="1" customWidth="1"/>
    <col min="16147" max="16384" width="9.140625" style="35"/>
  </cols>
  <sheetData>
    <row r="1" spans="1:18" ht="15.75" x14ac:dyDescent="0.25">
      <c r="A1" s="34"/>
      <c r="B1" s="85"/>
      <c r="C1" s="34"/>
      <c r="D1" s="34"/>
      <c r="E1" s="34"/>
      <c r="F1" s="34"/>
      <c r="G1" s="34"/>
      <c r="H1" s="34"/>
      <c r="I1" s="34"/>
    </row>
    <row r="2" spans="1:18" ht="15.75" x14ac:dyDescent="0.25">
      <c r="A2" s="34"/>
      <c r="B2" s="85"/>
      <c r="C2" s="34"/>
      <c r="D2" s="34"/>
      <c r="E2" s="34"/>
      <c r="F2" s="34"/>
      <c r="G2" s="34"/>
      <c r="H2" s="34"/>
      <c r="I2" s="34"/>
    </row>
    <row r="3" spans="1:18" ht="23.25" customHeight="1" x14ac:dyDescent="0.25">
      <c r="A3" s="34"/>
      <c r="B3" s="114" t="s">
        <v>46</v>
      </c>
      <c r="C3" s="115"/>
      <c r="D3" s="34"/>
      <c r="E3" s="34"/>
      <c r="F3" s="34"/>
      <c r="G3" s="34"/>
      <c r="H3" s="34"/>
      <c r="I3" s="34"/>
      <c r="N3" s="35" t="s">
        <v>39</v>
      </c>
      <c r="O3" s="36">
        <v>140</v>
      </c>
      <c r="P3" s="36">
        <v>525</v>
      </c>
      <c r="Q3" s="36">
        <v>1350</v>
      </c>
      <c r="R3" s="36">
        <v>1400</v>
      </c>
    </row>
    <row r="4" spans="1:18" ht="23.25" customHeight="1" x14ac:dyDescent="0.25">
      <c r="A4" s="34"/>
      <c r="B4" s="37" t="s">
        <v>47</v>
      </c>
      <c r="C4" s="38"/>
      <c r="D4" s="34"/>
      <c r="E4" s="34"/>
      <c r="F4" s="34"/>
      <c r="G4" s="34"/>
      <c r="H4" s="34"/>
      <c r="I4" s="34"/>
      <c r="N4" s="35" t="s">
        <v>41</v>
      </c>
      <c r="O4" s="36">
        <v>175</v>
      </c>
      <c r="P4" s="36">
        <v>700</v>
      </c>
      <c r="Q4" s="36">
        <v>2625</v>
      </c>
      <c r="R4" s="36">
        <v>2100</v>
      </c>
    </row>
    <row r="5" spans="1:18" ht="23.25" customHeight="1" x14ac:dyDescent="0.25">
      <c r="A5" s="34"/>
      <c r="B5" s="114" t="s">
        <v>48</v>
      </c>
      <c r="C5" s="115"/>
      <c r="D5" s="34"/>
      <c r="E5" s="34"/>
      <c r="F5" s="34"/>
      <c r="G5" s="34"/>
      <c r="H5" s="34"/>
      <c r="I5" s="34"/>
      <c r="N5" s="35" t="s">
        <v>43</v>
      </c>
      <c r="O5" s="36">
        <v>280</v>
      </c>
      <c r="P5" s="36">
        <v>875</v>
      </c>
      <c r="Q5" s="36">
        <v>2975</v>
      </c>
      <c r="R5" s="36">
        <v>2800</v>
      </c>
    </row>
    <row r="6" spans="1:18" ht="23.25" customHeight="1" x14ac:dyDescent="0.25">
      <c r="A6" s="34"/>
      <c r="B6" s="37" t="s">
        <v>49</v>
      </c>
      <c r="C6" s="38"/>
      <c r="D6" s="34"/>
      <c r="E6" s="34"/>
      <c r="F6" s="34"/>
      <c r="G6" s="34"/>
      <c r="H6" s="34"/>
      <c r="I6" s="34"/>
      <c r="N6" s="35" t="s">
        <v>45</v>
      </c>
      <c r="O6" s="36">
        <v>350</v>
      </c>
      <c r="P6" s="36">
        <v>1050</v>
      </c>
      <c r="Q6" s="36">
        <v>3675</v>
      </c>
      <c r="R6" s="36">
        <v>3500</v>
      </c>
    </row>
    <row r="7" spans="1:18" ht="23.25" customHeight="1" x14ac:dyDescent="0.25">
      <c r="A7" s="34"/>
      <c r="B7" s="37" t="s">
        <v>50</v>
      </c>
      <c r="C7" s="38"/>
      <c r="D7" s="34"/>
      <c r="E7" s="34"/>
      <c r="F7" s="34"/>
      <c r="G7" s="34"/>
      <c r="H7" s="34"/>
      <c r="I7" s="34"/>
    </row>
    <row r="8" spans="1:18" ht="23.25" customHeight="1" x14ac:dyDescent="0.25">
      <c r="A8" s="34"/>
      <c r="B8" s="114" t="s">
        <v>51</v>
      </c>
      <c r="C8" s="115"/>
      <c r="D8" s="34"/>
      <c r="E8" s="34"/>
      <c r="F8" s="34"/>
      <c r="G8" s="34"/>
      <c r="H8" s="34"/>
      <c r="I8" s="34"/>
    </row>
    <row r="9" spans="1:18" ht="23.25" customHeight="1" x14ac:dyDescent="0.25">
      <c r="A9" s="34"/>
      <c r="B9" s="37" t="s">
        <v>52</v>
      </c>
      <c r="C9" s="38"/>
      <c r="D9" s="34"/>
      <c r="E9" s="34"/>
      <c r="F9" s="34"/>
      <c r="G9" s="34"/>
      <c r="H9" s="34"/>
      <c r="I9" s="34"/>
    </row>
    <row r="10" spans="1:18" ht="23.25" customHeight="1" x14ac:dyDescent="0.25">
      <c r="A10" s="34"/>
      <c r="B10" s="37" t="s">
        <v>53</v>
      </c>
      <c r="C10" s="38"/>
      <c r="D10" s="34"/>
      <c r="E10" s="34"/>
      <c r="F10" s="34"/>
      <c r="G10" s="34"/>
      <c r="H10" s="34"/>
      <c r="I10" s="34"/>
    </row>
    <row r="11" spans="1:18" ht="23.25" customHeight="1" x14ac:dyDescent="0.25">
      <c r="A11" s="34"/>
      <c r="B11" s="37" t="s">
        <v>54</v>
      </c>
      <c r="C11" s="38"/>
      <c r="D11" s="34"/>
      <c r="E11" s="34"/>
      <c r="F11" s="34"/>
      <c r="G11" s="34"/>
      <c r="H11" s="34"/>
      <c r="I11" s="34"/>
    </row>
    <row r="12" spans="1:18" ht="23.25" customHeight="1" x14ac:dyDescent="0.25">
      <c r="A12" s="34"/>
      <c r="B12" s="114" t="s">
        <v>55</v>
      </c>
      <c r="C12" s="115"/>
      <c r="D12" s="39"/>
      <c r="E12" s="39"/>
      <c r="F12" s="34"/>
      <c r="G12" s="34"/>
      <c r="H12" s="34"/>
      <c r="I12" s="34"/>
    </row>
    <row r="13" spans="1:18" ht="23.25" customHeight="1" x14ac:dyDescent="0.25">
      <c r="A13" s="34"/>
      <c r="B13" s="37" t="s">
        <v>52</v>
      </c>
      <c r="C13" s="38"/>
      <c r="D13" s="116"/>
      <c r="E13" s="116"/>
      <c r="F13" s="34"/>
      <c r="G13" s="34"/>
      <c r="H13" s="34"/>
      <c r="I13" s="34"/>
    </row>
    <row r="14" spans="1:18" ht="23.25" customHeight="1" x14ac:dyDescent="0.25">
      <c r="A14" s="34"/>
      <c r="B14" s="37" t="s">
        <v>53</v>
      </c>
      <c r="C14" s="38"/>
      <c r="D14" s="85"/>
      <c r="E14" s="85"/>
      <c r="F14" s="34"/>
      <c r="G14" s="34"/>
      <c r="H14" s="34"/>
      <c r="I14" s="34"/>
    </row>
    <row r="15" spans="1:18" ht="23.25" customHeight="1" x14ac:dyDescent="0.25">
      <c r="A15" s="34"/>
      <c r="B15" s="37" t="s">
        <v>54</v>
      </c>
      <c r="C15" s="38"/>
      <c r="D15" s="117"/>
      <c r="E15" s="117"/>
      <c r="F15" s="34"/>
      <c r="G15" s="34"/>
      <c r="H15" s="34"/>
      <c r="I15" s="34"/>
    </row>
    <row r="16" spans="1:18" ht="23.25" customHeight="1" x14ac:dyDescent="0.25">
      <c r="A16" s="34"/>
      <c r="B16" s="114" t="s">
        <v>56</v>
      </c>
      <c r="C16" s="115"/>
      <c r="D16" s="34"/>
      <c r="E16" s="34"/>
      <c r="F16" s="34"/>
      <c r="G16" s="34"/>
      <c r="H16" s="34"/>
      <c r="I16" s="34"/>
    </row>
    <row r="17" spans="1:9" ht="23.25" customHeight="1" x14ac:dyDescent="0.25">
      <c r="A17" s="34"/>
      <c r="B17" s="37" t="s">
        <v>57</v>
      </c>
      <c r="C17" s="38"/>
      <c r="D17" s="34"/>
      <c r="E17" s="34"/>
      <c r="F17" s="34"/>
      <c r="G17" s="34"/>
      <c r="H17" s="34"/>
      <c r="I17" s="34"/>
    </row>
    <row r="18" spans="1:9" ht="23.25" customHeight="1" x14ac:dyDescent="0.25">
      <c r="A18" s="34"/>
      <c r="B18" s="37" t="s">
        <v>58</v>
      </c>
      <c r="C18" s="38"/>
      <c r="D18" s="34"/>
      <c r="E18" s="34"/>
      <c r="F18" s="34"/>
      <c r="G18" s="34"/>
      <c r="H18" s="34"/>
      <c r="I18" s="34"/>
    </row>
    <row r="19" spans="1:9" ht="23.25" customHeight="1" x14ac:dyDescent="0.25">
      <c r="A19" s="34"/>
      <c r="B19" s="85"/>
      <c r="C19" s="85"/>
      <c r="D19" s="34"/>
      <c r="E19" s="34"/>
      <c r="F19" s="34"/>
      <c r="G19" s="34"/>
      <c r="H19" s="34"/>
      <c r="I19" s="34"/>
    </row>
    <row r="20" spans="1:9" ht="42" customHeight="1" x14ac:dyDescent="0.25">
      <c r="A20" s="34"/>
      <c r="B20" s="40" t="s">
        <v>59</v>
      </c>
      <c r="C20" s="41" t="str">
        <f>VLOOKUP("x",'Calcolo Fascia'!$D$47:$E$51,2,FALSE)</f>
        <v>Fascia 1</v>
      </c>
      <c r="D20" s="34"/>
      <c r="E20" s="34"/>
      <c r="F20" s="34"/>
      <c r="G20" s="34"/>
      <c r="H20" s="34"/>
      <c r="I20" s="34"/>
    </row>
    <row r="21" spans="1:9" ht="16.5" customHeight="1" x14ac:dyDescent="0.25">
      <c r="A21" s="34"/>
      <c r="B21" s="39"/>
      <c r="C21" s="85"/>
      <c r="D21" s="34"/>
      <c r="E21" s="34"/>
      <c r="F21" s="34"/>
      <c r="G21" s="34"/>
      <c r="H21" s="34"/>
      <c r="I21" s="34"/>
    </row>
    <row r="22" spans="1:9" ht="16.5" customHeight="1" x14ac:dyDescent="0.25">
      <c r="A22" s="34"/>
      <c r="B22" s="39"/>
      <c r="C22" s="85"/>
      <c r="D22" s="34"/>
      <c r="E22" s="34"/>
      <c r="F22" s="34"/>
      <c r="G22" s="34"/>
      <c r="H22" s="34"/>
      <c r="I22" s="34"/>
    </row>
    <row r="23" spans="1:9" ht="16.5" customHeight="1" x14ac:dyDescent="0.25">
      <c r="A23" s="34"/>
      <c r="B23" s="85"/>
      <c r="C23" s="85"/>
      <c r="D23" s="34"/>
      <c r="E23" s="34"/>
      <c r="F23" s="34"/>
      <c r="G23" s="34"/>
      <c r="H23" s="34"/>
      <c r="I23" s="34"/>
    </row>
    <row r="24" spans="1:9" ht="15.75" x14ac:dyDescent="0.25">
      <c r="A24" s="34"/>
      <c r="B24" s="85"/>
      <c r="C24" s="34"/>
      <c r="D24" s="34"/>
      <c r="E24" s="34"/>
      <c r="F24" s="34"/>
      <c r="G24" s="34"/>
      <c r="H24" s="34"/>
      <c r="I24" s="34"/>
    </row>
    <row r="25" spans="1:9" ht="51" customHeight="1" thickBot="1" x14ac:dyDescent="0.3">
      <c r="A25" s="34"/>
      <c r="B25" s="42" t="s">
        <v>60</v>
      </c>
      <c r="C25" s="42" t="s">
        <v>61</v>
      </c>
      <c r="D25" s="43" t="s">
        <v>62</v>
      </c>
      <c r="E25" s="44" t="s">
        <v>63</v>
      </c>
      <c r="F25" s="45" t="s">
        <v>64</v>
      </c>
      <c r="G25" s="46" t="s">
        <v>65</v>
      </c>
      <c r="H25" s="47" t="s">
        <v>66</v>
      </c>
      <c r="I25" s="48" t="s">
        <v>67</v>
      </c>
    </row>
    <row r="26" spans="1:9" ht="33" customHeight="1" x14ac:dyDescent="0.25">
      <c r="A26" s="34"/>
      <c r="B26" s="118" t="s">
        <v>68</v>
      </c>
      <c r="C26" s="49" t="s">
        <v>69</v>
      </c>
      <c r="D26" s="50">
        <v>33</v>
      </c>
      <c r="E26" s="51">
        <v>12</v>
      </c>
      <c r="F26" s="120">
        <f>VLOOKUP($C$20,$N$3:$R$6,2,FALSE)</f>
        <v>140</v>
      </c>
      <c r="G26" s="52"/>
      <c r="H26" s="53">
        <f>G26*D26</f>
        <v>0</v>
      </c>
      <c r="I26" s="54"/>
    </row>
    <row r="27" spans="1:9" ht="33" customHeight="1" thickBot="1" x14ac:dyDescent="0.3">
      <c r="A27" s="34"/>
      <c r="B27" s="119"/>
      <c r="C27" s="55" t="s">
        <v>70</v>
      </c>
      <c r="D27" s="56">
        <v>33</v>
      </c>
      <c r="E27" s="57">
        <v>12</v>
      </c>
      <c r="F27" s="112"/>
      <c r="G27" s="58"/>
      <c r="H27" s="59">
        <f t="shared" ref="H27:H37" si="0">G27*D27</f>
        <v>0</v>
      </c>
      <c r="I27" s="54"/>
    </row>
    <row r="28" spans="1:9" ht="33" customHeight="1" thickBot="1" x14ac:dyDescent="0.3">
      <c r="A28" s="34"/>
      <c r="B28" s="119"/>
      <c r="C28" s="60" t="s">
        <v>71</v>
      </c>
      <c r="D28" s="61">
        <v>39</v>
      </c>
      <c r="E28" s="62">
        <v>12</v>
      </c>
      <c r="F28" s="112"/>
      <c r="G28" s="63"/>
      <c r="H28" s="64">
        <f t="shared" si="0"/>
        <v>0</v>
      </c>
      <c r="I28" s="65">
        <f>IF((H26+H27+H28)&gt;F26, F26, (H26+H27+H28))</f>
        <v>0</v>
      </c>
    </row>
    <row r="29" spans="1:9" ht="33" customHeight="1" x14ac:dyDescent="0.25">
      <c r="A29" s="34"/>
      <c r="B29" s="118" t="s">
        <v>72</v>
      </c>
      <c r="C29" s="49" t="s">
        <v>73</v>
      </c>
      <c r="D29" s="50">
        <v>33</v>
      </c>
      <c r="E29" s="51">
        <v>35</v>
      </c>
      <c r="F29" s="120">
        <f>VLOOKUP($C$20,$N$3:$R$6,3,FALSE)</f>
        <v>525</v>
      </c>
      <c r="G29" s="52"/>
      <c r="H29" s="53">
        <f t="shared" si="0"/>
        <v>0</v>
      </c>
      <c r="I29" s="54"/>
    </row>
    <row r="30" spans="1:9" ht="33" customHeight="1" x14ac:dyDescent="0.25">
      <c r="A30" s="34"/>
      <c r="B30" s="119"/>
      <c r="C30" s="55" t="s">
        <v>74</v>
      </c>
      <c r="D30" s="56">
        <v>32</v>
      </c>
      <c r="E30" s="57">
        <v>35</v>
      </c>
      <c r="F30" s="112"/>
      <c r="G30" s="58"/>
      <c r="H30" s="59">
        <f t="shared" si="0"/>
        <v>0</v>
      </c>
      <c r="I30" s="54"/>
    </row>
    <row r="31" spans="1:9" ht="33" customHeight="1" thickBot="1" x14ac:dyDescent="0.3">
      <c r="A31" s="34"/>
      <c r="B31" s="119"/>
      <c r="C31" s="55" t="s">
        <v>75</v>
      </c>
      <c r="D31" s="56">
        <v>35</v>
      </c>
      <c r="E31" s="57">
        <v>35</v>
      </c>
      <c r="F31" s="112"/>
      <c r="G31" s="58"/>
      <c r="H31" s="59">
        <f t="shared" si="0"/>
        <v>0</v>
      </c>
      <c r="I31" s="54"/>
    </row>
    <row r="32" spans="1:9" ht="33" customHeight="1" thickBot="1" x14ac:dyDescent="0.3">
      <c r="A32" s="34"/>
      <c r="B32" s="121"/>
      <c r="C32" s="66" t="s">
        <v>76</v>
      </c>
      <c r="D32" s="67">
        <v>31</v>
      </c>
      <c r="E32" s="68">
        <v>35</v>
      </c>
      <c r="F32" s="113"/>
      <c r="G32" s="69"/>
      <c r="H32" s="70">
        <f t="shared" si="0"/>
        <v>0</v>
      </c>
      <c r="I32" s="65">
        <f>IF((H29+H30+H31+H32)&gt;F29,F29,(H29+H30+H31+H32))</f>
        <v>0</v>
      </c>
    </row>
    <row r="33" spans="1:9" ht="33" customHeight="1" x14ac:dyDescent="0.25">
      <c r="A33" s="34"/>
      <c r="B33" s="110" t="s">
        <v>77</v>
      </c>
      <c r="C33" s="55" t="s">
        <v>78</v>
      </c>
      <c r="D33" s="56">
        <v>32</v>
      </c>
      <c r="E33" s="57">
        <v>180</v>
      </c>
      <c r="F33" s="112">
        <f>VLOOKUP($C$20,$N$3:$R$6,4,FALSE)</f>
        <v>1350</v>
      </c>
      <c r="G33" s="71"/>
      <c r="H33" s="72">
        <f t="shared" si="0"/>
        <v>0</v>
      </c>
      <c r="I33" s="54"/>
    </row>
    <row r="34" spans="1:9" ht="33" customHeight="1" x14ac:dyDescent="0.25">
      <c r="A34" s="34"/>
      <c r="B34" s="110"/>
      <c r="C34" s="55" t="s">
        <v>79</v>
      </c>
      <c r="D34" s="56">
        <v>13.34</v>
      </c>
      <c r="E34" s="57">
        <v>180</v>
      </c>
      <c r="F34" s="112"/>
      <c r="G34" s="58"/>
      <c r="H34" s="59">
        <f t="shared" si="0"/>
        <v>0</v>
      </c>
      <c r="I34" s="54"/>
    </row>
    <row r="35" spans="1:9" ht="33" customHeight="1" x14ac:dyDescent="0.25">
      <c r="A35" s="34"/>
      <c r="B35" s="110"/>
      <c r="C35" s="55" t="s">
        <v>80</v>
      </c>
      <c r="D35" s="56">
        <v>35</v>
      </c>
      <c r="E35" s="57">
        <v>180</v>
      </c>
      <c r="F35" s="112"/>
      <c r="G35" s="58"/>
      <c r="H35" s="59">
        <f t="shared" si="0"/>
        <v>0</v>
      </c>
      <c r="I35" s="54"/>
    </row>
    <row r="36" spans="1:9" ht="33" customHeight="1" thickBot="1" x14ac:dyDescent="0.3">
      <c r="A36" s="34"/>
      <c r="B36" s="110"/>
      <c r="C36" s="55" t="s">
        <v>81</v>
      </c>
      <c r="D36" s="56">
        <v>32</v>
      </c>
      <c r="E36" s="57">
        <v>180</v>
      </c>
      <c r="F36" s="112"/>
      <c r="G36" s="58"/>
      <c r="H36" s="59">
        <f t="shared" si="0"/>
        <v>0</v>
      </c>
      <c r="I36" s="54"/>
    </row>
    <row r="37" spans="1:9" ht="33" customHeight="1" thickBot="1" x14ac:dyDescent="0.3">
      <c r="A37" s="34"/>
      <c r="B37" s="111"/>
      <c r="C37" s="66" t="s">
        <v>82</v>
      </c>
      <c r="D37" s="67">
        <v>69.75</v>
      </c>
      <c r="E37" s="68">
        <v>180</v>
      </c>
      <c r="F37" s="113"/>
      <c r="G37" s="69"/>
      <c r="H37" s="70">
        <f t="shared" si="0"/>
        <v>0</v>
      </c>
      <c r="I37" s="65">
        <f>IF((H33+H34+H35+H36+H37)&gt;F33,F33, (H33+H34+H35+H36+H37))</f>
        <v>0</v>
      </c>
    </row>
    <row r="38" spans="1:9" ht="33" customHeight="1" thickBot="1" x14ac:dyDescent="0.3">
      <c r="A38" s="34"/>
      <c r="B38" s="73" t="s">
        <v>83</v>
      </c>
      <c r="C38" s="74" t="s">
        <v>84</v>
      </c>
      <c r="D38" s="75">
        <f>F38</f>
        <v>1400</v>
      </c>
      <c r="E38" s="76">
        <v>1</v>
      </c>
      <c r="F38" s="77">
        <f>VLOOKUP($C$20,$N$3:$R$6,5,FALSE)</f>
        <v>1400</v>
      </c>
      <c r="G38" s="78">
        <v>0</v>
      </c>
      <c r="H38" s="79">
        <f>G38*D38</f>
        <v>0</v>
      </c>
      <c r="I38" s="54"/>
    </row>
    <row r="39" spans="1:9" ht="16.5" thickBot="1" x14ac:dyDescent="0.3">
      <c r="A39" s="34"/>
      <c r="B39" s="85"/>
      <c r="C39" s="34"/>
      <c r="D39" s="34"/>
      <c r="E39" s="34"/>
      <c r="F39" s="34"/>
      <c r="G39" s="34"/>
      <c r="H39" s="54"/>
      <c r="I39" s="54"/>
    </row>
    <row r="40" spans="1:9" ht="30.75" customHeight="1" thickBot="1" x14ac:dyDescent="0.3">
      <c r="A40" s="34"/>
      <c r="B40" s="107"/>
      <c r="C40" s="34"/>
      <c r="D40" s="34"/>
      <c r="E40" s="34"/>
      <c r="F40" s="34"/>
      <c r="G40" s="34"/>
      <c r="H40" s="34" t="s">
        <v>85</v>
      </c>
      <c r="I40" s="80">
        <f>I28+I32+I37</f>
        <v>0</v>
      </c>
    </row>
    <row r="41" spans="1:9" ht="15.75" x14ac:dyDescent="0.25">
      <c r="A41" s="34"/>
      <c r="B41" s="107"/>
      <c r="C41" s="34"/>
      <c r="D41" s="34"/>
      <c r="E41" s="34"/>
      <c r="F41" s="34"/>
      <c r="G41" s="34"/>
      <c r="H41" s="34"/>
      <c r="I41" s="34"/>
    </row>
    <row r="42" spans="1:9" ht="15.75" x14ac:dyDescent="0.25">
      <c r="A42" s="108" t="s">
        <v>86</v>
      </c>
      <c r="B42" s="108"/>
      <c r="C42" s="108"/>
      <c r="D42" s="108"/>
      <c r="E42" s="108"/>
      <c r="F42" s="108"/>
      <c r="G42" s="108"/>
      <c r="H42" s="108"/>
      <c r="I42" s="108"/>
    </row>
    <row r="43" spans="1:9" ht="15.75" x14ac:dyDescent="0.25">
      <c r="A43" s="108" t="s">
        <v>87</v>
      </c>
      <c r="B43" s="108"/>
      <c r="C43" s="108"/>
      <c r="D43" s="108"/>
      <c r="E43" s="108"/>
      <c r="F43" s="108"/>
      <c r="G43" s="108"/>
      <c r="H43" s="108"/>
      <c r="I43" s="108"/>
    </row>
    <row r="44" spans="1:9" ht="30.75" customHeight="1" x14ac:dyDescent="0.25">
      <c r="A44" s="34"/>
      <c r="B44" s="106" t="s">
        <v>88</v>
      </c>
      <c r="C44" s="106"/>
      <c r="D44" s="106"/>
      <c r="E44" s="106"/>
      <c r="F44" s="106"/>
      <c r="G44" s="106"/>
      <c r="H44" s="106"/>
      <c r="I44" s="34"/>
    </row>
    <row r="45" spans="1:9" ht="15.75" x14ac:dyDescent="0.25">
      <c r="A45" s="34"/>
      <c r="B45" s="104" t="s">
        <v>89</v>
      </c>
      <c r="C45" s="104"/>
      <c r="D45" s="104"/>
      <c r="E45" s="104"/>
      <c r="F45" s="104"/>
      <c r="G45" s="104"/>
      <c r="H45" s="104"/>
      <c r="I45" s="34"/>
    </row>
    <row r="46" spans="1:9" ht="15.75" x14ac:dyDescent="0.25">
      <c r="A46" s="34"/>
      <c r="B46" s="83"/>
      <c r="C46" s="83"/>
      <c r="D46" s="83"/>
      <c r="E46" s="83"/>
      <c r="F46" s="83"/>
      <c r="G46" s="83"/>
      <c r="H46" s="83"/>
      <c r="I46" s="34"/>
    </row>
    <row r="47" spans="1:9" ht="15.75" x14ac:dyDescent="0.25">
      <c r="A47" s="109" t="s">
        <v>90</v>
      </c>
      <c r="B47" s="109"/>
      <c r="C47" s="109"/>
      <c r="D47" s="109"/>
      <c r="E47" s="109"/>
      <c r="F47" s="109"/>
      <c r="G47" s="109"/>
      <c r="H47" s="109"/>
      <c r="I47" s="109"/>
    </row>
    <row r="48" spans="1:9" ht="15.75" x14ac:dyDescent="0.25">
      <c r="A48" s="109" t="s">
        <v>91</v>
      </c>
      <c r="B48" s="109"/>
      <c r="C48" s="109"/>
      <c r="D48" s="109"/>
      <c r="E48" s="109"/>
      <c r="F48" s="109"/>
      <c r="G48" s="109"/>
      <c r="H48" s="109"/>
      <c r="I48" s="109"/>
    </row>
    <row r="49" spans="1:9" ht="15.75" x14ac:dyDescent="0.25">
      <c r="A49" s="34"/>
      <c r="B49" s="105" t="s">
        <v>92</v>
      </c>
      <c r="C49" s="105"/>
      <c r="D49" s="105"/>
      <c r="E49" s="105"/>
      <c r="F49" s="105"/>
      <c r="G49" s="105"/>
      <c r="H49" s="105"/>
      <c r="I49" s="34"/>
    </row>
    <row r="50" spans="1:9" ht="15.75" x14ac:dyDescent="0.25">
      <c r="A50" s="34"/>
      <c r="B50" s="104" t="s">
        <v>93</v>
      </c>
      <c r="C50" s="104"/>
      <c r="D50" s="104"/>
      <c r="E50" s="104"/>
      <c r="F50" s="104"/>
      <c r="G50" s="104"/>
      <c r="H50" s="104"/>
      <c r="I50" s="34"/>
    </row>
    <row r="51" spans="1:9" ht="15.75" x14ac:dyDescent="0.25">
      <c r="A51" s="34"/>
      <c r="B51" s="85"/>
      <c r="C51" s="34"/>
      <c r="D51" s="34"/>
      <c r="E51" s="34"/>
      <c r="F51" s="34"/>
      <c r="G51" s="34"/>
      <c r="H51" s="34"/>
      <c r="I51" s="34"/>
    </row>
    <row r="52" spans="1:9" ht="15.75" x14ac:dyDescent="0.25">
      <c r="A52" s="34"/>
      <c r="B52" s="105" t="s">
        <v>94</v>
      </c>
      <c r="C52" s="105"/>
      <c r="D52" s="105"/>
      <c r="E52" s="105"/>
      <c r="F52" s="105"/>
      <c r="G52" s="105"/>
      <c r="H52" s="105"/>
      <c r="I52" s="34"/>
    </row>
    <row r="53" spans="1:9" ht="35.25" customHeight="1" x14ac:dyDescent="0.25">
      <c r="A53" s="34"/>
      <c r="B53" s="104" t="s">
        <v>95</v>
      </c>
      <c r="C53" s="104"/>
      <c r="D53" s="104"/>
      <c r="E53" s="104"/>
      <c r="F53" s="104"/>
      <c r="G53" s="104"/>
      <c r="H53" s="104"/>
      <c r="I53" s="34"/>
    </row>
    <row r="54" spans="1:9" ht="15.75" x14ac:dyDescent="0.25">
      <c r="A54" s="34"/>
      <c r="B54" s="104" t="s">
        <v>96</v>
      </c>
      <c r="C54" s="104"/>
      <c r="D54" s="104"/>
      <c r="E54" s="104"/>
      <c r="F54" s="104"/>
      <c r="G54" s="104"/>
      <c r="H54" s="104"/>
      <c r="I54" s="34"/>
    </row>
    <row r="55" spans="1:9" ht="15.75" x14ac:dyDescent="0.25">
      <c r="A55" s="34"/>
      <c r="B55" s="85"/>
      <c r="C55" s="34"/>
      <c r="D55" s="34"/>
      <c r="E55" s="34"/>
      <c r="F55" s="34"/>
      <c r="G55" s="34"/>
      <c r="H55" s="34"/>
      <c r="I55" s="34"/>
    </row>
    <row r="56" spans="1:9" ht="15.75" x14ac:dyDescent="0.25">
      <c r="A56" s="34"/>
      <c r="B56" s="105" t="s">
        <v>97</v>
      </c>
      <c r="C56" s="105"/>
      <c r="D56" s="105"/>
      <c r="E56" s="105"/>
      <c r="F56" s="105"/>
      <c r="G56" s="105"/>
      <c r="H56" s="105"/>
      <c r="I56" s="34"/>
    </row>
    <row r="57" spans="1:9" ht="15.75" x14ac:dyDescent="0.25">
      <c r="A57" s="34"/>
      <c r="B57" s="104" t="s">
        <v>98</v>
      </c>
      <c r="C57" s="104"/>
      <c r="D57" s="104"/>
      <c r="E57" s="104"/>
      <c r="F57" s="104"/>
      <c r="G57" s="104"/>
      <c r="H57" s="104"/>
      <c r="I57" s="34"/>
    </row>
    <row r="58" spans="1:9" ht="15.75" x14ac:dyDescent="0.25">
      <c r="A58" s="34"/>
      <c r="B58" s="106" t="s">
        <v>99</v>
      </c>
      <c r="C58" s="106"/>
      <c r="D58" s="106"/>
      <c r="E58" s="106"/>
      <c r="F58" s="106"/>
      <c r="G58" s="106"/>
      <c r="H58" s="106"/>
      <c r="I58" s="34"/>
    </row>
    <row r="59" spans="1:9" ht="15.75" x14ac:dyDescent="0.25">
      <c r="A59" s="34"/>
      <c r="B59" s="104" t="s">
        <v>100</v>
      </c>
      <c r="C59" s="104"/>
      <c r="D59" s="104"/>
      <c r="E59" s="104"/>
      <c r="F59" s="104"/>
      <c r="G59" s="104"/>
      <c r="H59" s="104"/>
      <c r="I59" s="34"/>
    </row>
    <row r="60" spans="1:9" ht="15.75" x14ac:dyDescent="0.25">
      <c r="A60" s="34"/>
      <c r="B60" s="104" t="s">
        <v>101</v>
      </c>
      <c r="C60" s="104"/>
      <c r="D60" s="104"/>
      <c r="E60" s="104"/>
      <c r="F60" s="104"/>
      <c r="G60" s="104"/>
      <c r="H60" s="104"/>
      <c r="I60" s="34"/>
    </row>
    <row r="61" spans="1:9" ht="15.75" x14ac:dyDescent="0.25">
      <c r="A61" s="34"/>
      <c r="B61" s="85"/>
      <c r="C61" s="34"/>
      <c r="D61" s="34"/>
      <c r="E61" s="34"/>
      <c r="F61" s="34"/>
      <c r="G61" s="34"/>
      <c r="H61" s="34"/>
      <c r="I61" s="34"/>
    </row>
    <row r="62" spans="1:9" ht="15.75" x14ac:dyDescent="0.25">
      <c r="A62" s="34"/>
      <c r="B62" s="105" t="s">
        <v>102</v>
      </c>
      <c r="C62" s="105"/>
      <c r="D62" s="105"/>
      <c r="E62" s="105"/>
      <c r="F62" s="105"/>
      <c r="G62" s="105"/>
      <c r="H62" s="105"/>
      <c r="I62" s="34"/>
    </row>
    <row r="63" spans="1:9" ht="15.75" x14ac:dyDescent="0.25">
      <c r="A63" s="34"/>
      <c r="B63" s="104" t="s">
        <v>103</v>
      </c>
      <c r="C63" s="104"/>
      <c r="D63" s="104"/>
      <c r="E63" s="104"/>
      <c r="F63" s="104"/>
      <c r="G63" s="104"/>
      <c r="H63" s="104"/>
      <c r="I63" s="34"/>
    </row>
    <row r="64" spans="1:9" ht="67.5" customHeight="1" x14ac:dyDescent="0.25">
      <c r="A64" s="34"/>
      <c r="B64" s="104" t="s">
        <v>104</v>
      </c>
      <c r="C64" s="104"/>
      <c r="D64" s="104"/>
      <c r="E64" s="104"/>
      <c r="F64" s="104"/>
      <c r="G64" s="104"/>
      <c r="H64" s="104"/>
      <c r="I64" s="34"/>
    </row>
    <row r="65" spans="1:9" ht="15.75" x14ac:dyDescent="0.25">
      <c r="A65" s="34"/>
      <c r="B65" s="85"/>
      <c r="C65" s="34"/>
      <c r="D65" s="34"/>
      <c r="E65" s="34"/>
      <c r="F65" s="34"/>
      <c r="G65" s="34"/>
      <c r="H65" s="34"/>
      <c r="I65" s="34"/>
    </row>
    <row r="66" spans="1:9" ht="15.75" x14ac:dyDescent="0.25">
      <c r="A66" s="34"/>
      <c r="B66" s="105" t="s">
        <v>105</v>
      </c>
      <c r="C66" s="105"/>
      <c r="D66" s="105"/>
      <c r="E66" s="105"/>
      <c r="F66" s="105"/>
      <c r="G66" s="105"/>
      <c r="H66" s="105"/>
      <c r="I66" s="34"/>
    </row>
    <row r="67" spans="1:9" ht="15.75" x14ac:dyDescent="0.25">
      <c r="A67" s="34"/>
      <c r="B67" s="104" t="s">
        <v>106</v>
      </c>
      <c r="C67" s="104"/>
      <c r="D67" s="104"/>
      <c r="E67" s="104"/>
      <c r="F67" s="104"/>
      <c r="G67" s="104"/>
      <c r="H67" s="104"/>
      <c r="I67" s="34"/>
    </row>
    <row r="68" spans="1:9" ht="47.25" customHeight="1" x14ac:dyDescent="0.25">
      <c r="A68" s="34"/>
      <c r="B68" s="104" t="s">
        <v>107</v>
      </c>
      <c r="C68" s="104"/>
      <c r="D68" s="104"/>
      <c r="E68" s="104"/>
      <c r="F68" s="104"/>
      <c r="G68" s="104"/>
      <c r="H68" s="104"/>
      <c r="I68" s="34"/>
    </row>
    <row r="69" spans="1:9" ht="63.75" customHeight="1" x14ac:dyDescent="0.25">
      <c r="A69" s="34"/>
      <c r="B69" s="104" t="s">
        <v>108</v>
      </c>
      <c r="C69" s="104"/>
      <c r="D69" s="104"/>
      <c r="E69" s="104"/>
      <c r="F69" s="104"/>
      <c r="G69" s="104"/>
      <c r="H69" s="104"/>
      <c r="I69" s="34"/>
    </row>
    <row r="70" spans="1:9" ht="15.75" x14ac:dyDescent="0.25">
      <c r="A70" s="34"/>
      <c r="B70" s="104" t="s">
        <v>109</v>
      </c>
      <c r="C70" s="104"/>
      <c r="D70" s="104"/>
      <c r="E70" s="104"/>
      <c r="F70" s="104"/>
      <c r="G70" s="104"/>
      <c r="H70" s="104"/>
      <c r="I70" s="34"/>
    </row>
    <row r="71" spans="1:9" ht="15.75" x14ac:dyDescent="0.25">
      <c r="A71" s="34"/>
      <c r="B71" s="85"/>
      <c r="C71" s="34"/>
      <c r="D71" s="34"/>
      <c r="E71" s="34"/>
      <c r="F71" s="34"/>
      <c r="G71" s="34"/>
      <c r="H71" s="34"/>
      <c r="I71" s="34"/>
    </row>
    <row r="72" spans="1:9" ht="15.75" x14ac:dyDescent="0.25">
      <c r="A72" s="34"/>
      <c r="B72" s="105" t="s">
        <v>110</v>
      </c>
      <c r="C72" s="105"/>
      <c r="D72" s="105"/>
      <c r="E72" s="105"/>
      <c r="F72" s="105"/>
      <c r="G72" s="105"/>
      <c r="H72" s="105"/>
      <c r="I72" s="34"/>
    </row>
    <row r="73" spans="1:9" ht="15.75" x14ac:dyDescent="0.25">
      <c r="A73" s="34"/>
      <c r="B73" s="84"/>
      <c r="C73" s="84"/>
      <c r="D73" s="84"/>
      <c r="E73" s="84"/>
      <c r="F73" s="84"/>
      <c r="G73" s="84"/>
      <c r="H73" s="84"/>
      <c r="I73" s="34"/>
    </row>
    <row r="74" spans="1:9" ht="30" customHeight="1" x14ac:dyDescent="0.25">
      <c r="A74" s="34"/>
      <c r="B74" s="104" t="s">
        <v>111</v>
      </c>
      <c r="C74" s="104"/>
      <c r="D74" s="104"/>
      <c r="E74" s="104"/>
      <c r="F74" s="104"/>
      <c r="G74" s="104"/>
      <c r="H74" s="104"/>
      <c r="I74" s="34"/>
    </row>
    <row r="75" spans="1:9" ht="15.75" x14ac:dyDescent="0.25">
      <c r="A75" s="34"/>
      <c r="B75" s="85"/>
      <c r="C75" s="34"/>
      <c r="D75" s="34"/>
      <c r="E75" s="34"/>
      <c r="F75" s="34"/>
      <c r="G75" s="34"/>
      <c r="H75" s="34"/>
      <c r="I75" s="34"/>
    </row>
    <row r="76" spans="1:9" ht="15.75" x14ac:dyDescent="0.25">
      <c r="A76" s="34"/>
      <c r="B76" s="85"/>
      <c r="C76" s="34"/>
      <c r="D76" s="34"/>
      <c r="E76" s="34"/>
      <c r="F76" s="34"/>
      <c r="G76" s="34"/>
      <c r="H76" s="34"/>
      <c r="I76" s="34"/>
    </row>
    <row r="77" spans="1:9" ht="15.75" x14ac:dyDescent="0.25">
      <c r="A77" s="34"/>
      <c r="B77" s="104" t="s">
        <v>112</v>
      </c>
      <c r="C77" s="104"/>
      <c r="D77" s="104"/>
      <c r="E77" s="104"/>
      <c r="F77" s="104"/>
      <c r="G77" s="104"/>
      <c r="H77" s="104"/>
      <c r="I77" s="34"/>
    </row>
    <row r="78" spans="1:9" ht="15.75" x14ac:dyDescent="0.25">
      <c r="A78" s="34"/>
      <c r="B78" s="85"/>
      <c r="C78" s="34"/>
      <c r="D78" s="34"/>
      <c r="E78" s="34"/>
      <c r="F78" s="34"/>
      <c r="G78" s="34"/>
      <c r="H78" s="34"/>
      <c r="I78" s="34"/>
    </row>
    <row r="79" spans="1:9" ht="15.75" x14ac:dyDescent="0.25">
      <c r="A79" s="34"/>
      <c r="B79" s="85"/>
      <c r="C79" s="34"/>
      <c r="D79" s="34"/>
      <c r="E79" s="34"/>
      <c r="F79" s="34"/>
      <c r="G79" s="34"/>
      <c r="H79" s="34"/>
      <c r="I79" s="34"/>
    </row>
    <row r="80" spans="1:9" ht="56.25" customHeight="1" x14ac:dyDescent="0.25">
      <c r="A80" s="34"/>
      <c r="B80" s="104" t="s">
        <v>113</v>
      </c>
      <c r="C80" s="104"/>
      <c r="D80" s="104"/>
      <c r="E80" s="104"/>
      <c r="F80" s="104"/>
      <c r="G80" s="104"/>
      <c r="H80" s="104"/>
      <c r="I80" s="34"/>
    </row>
    <row r="81" spans="1:9" ht="15.75" x14ac:dyDescent="0.25">
      <c r="A81" s="34"/>
      <c r="B81" s="85"/>
      <c r="C81" s="34"/>
      <c r="D81" s="34"/>
      <c r="E81" s="34"/>
      <c r="F81" s="34"/>
      <c r="G81" s="34"/>
      <c r="H81" s="34"/>
      <c r="I81" s="34"/>
    </row>
    <row r="82" spans="1:9" ht="15.75" x14ac:dyDescent="0.25">
      <c r="A82" s="34"/>
      <c r="B82" s="85"/>
      <c r="C82" s="34"/>
      <c r="D82" s="34"/>
      <c r="E82" s="34"/>
      <c r="F82" s="34"/>
      <c r="G82" s="34"/>
      <c r="H82" s="34"/>
      <c r="I82" s="34"/>
    </row>
    <row r="83" spans="1:9" ht="30.75" customHeight="1" x14ac:dyDescent="0.25">
      <c r="A83" s="34"/>
      <c r="B83" s="104" t="s">
        <v>114</v>
      </c>
      <c r="C83" s="104"/>
      <c r="D83" s="104"/>
      <c r="E83" s="104"/>
      <c r="F83" s="104"/>
      <c r="G83" s="104"/>
      <c r="H83" s="104"/>
      <c r="I83" s="34"/>
    </row>
    <row r="84" spans="1:9" ht="15.75" x14ac:dyDescent="0.25">
      <c r="A84" s="34"/>
      <c r="B84" s="103"/>
      <c r="C84" s="103"/>
      <c r="D84" s="103"/>
      <c r="E84" s="103"/>
      <c r="F84" s="103"/>
      <c r="G84" s="103"/>
      <c r="H84" s="103"/>
      <c r="I84" s="34"/>
    </row>
  </sheetData>
  <sheetProtection algorithmName="SHA-512" hashValue="8bHkyt1YxJ2M4B/IkRMTCbduTXvmZNH1VZ9YggQPJgeVABUAoVgNsOinxni3TXHC7JXEHR76T/cvoLkY3i92Wg==" saltValue="UlLsF24eu6/hNGOJdffYiA==" spinCount="100000" sheet="1" objects="1" scenarios="1"/>
  <mergeCells count="44">
    <mergeCell ref="B33:B37"/>
    <mergeCell ref="F33:F37"/>
    <mergeCell ref="B3:C3"/>
    <mergeCell ref="B5:C5"/>
    <mergeCell ref="B8:C8"/>
    <mergeCell ref="B12:C12"/>
    <mergeCell ref="D13:E13"/>
    <mergeCell ref="D15:E15"/>
    <mergeCell ref="B16:C16"/>
    <mergeCell ref="B26:B28"/>
    <mergeCell ref="F26:F28"/>
    <mergeCell ref="B29:B32"/>
    <mergeCell ref="F29:F32"/>
    <mergeCell ref="B54:H54"/>
    <mergeCell ref="B40:B41"/>
    <mergeCell ref="A42:I42"/>
    <mergeCell ref="A43:I43"/>
    <mergeCell ref="B44:H44"/>
    <mergeCell ref="B45:H45"/>
    <mergeCell ref="A47:I47"/>
    <mergeCell ref="A48:I48"/>
    <mergeCell ref="B49:H49"/>
    <mergeCell ref="B50:H50"/>
    <mergeCell ref="B52:H52"/>
    <mergeCell ref="B53:H53"/>
    <mergeCell ref="B69:H69"/>
    <mergeCell ref="B56:H56"/>
    <mergeCell ref="B57:H57"/>
    <mergeCell ref="B58:H58"/>
    <mergeCell ref="B59:H59"/>
    <mergeCell ref="B60:H60"/>
    <mergeCell ref="B62:H62"/>
    <mergeCell ref="B63:H63"/>
    <mergeCell ref="B64:H64"/>
    <mergeCell ref="B66:H66"/>
    <mergeCell ref="B67:H67"/>
    <mergeCell ref="B68:H68"/>
    <mergeCell ref="B84:H84"/>
    <mergeCell ref="B70:H70"/>
    <mergeCell ref="B72:H72"/>
    <mergeCell ref="B74:H74"/>
    <mergeCell ref="B77:H77"/>
    <mergeCell ref="B80:H80"/>
    <mergeCell ref="B83:H83"/>
  </mergeCells>
  <pageMargins left="0.7" right="0.7" top="0.75" bottom="0.75" header="0.3" footer="0.3"/>
  <pageSetup scale="3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ECE4F-1F09-4381-BD4B-DA7681FD7755}">
  <dimension ref="B1:M16"/>
  <sheetViews>
    <sheetView workbookViewId="0">
      <selection sqref="A1:XFD1048576"/>
    </sheetView>
  </sheetViews>
  <sheetFormatPr defaultColWidth="9.140625" defaultRowHeight="15" x14ac:dyDescent="0.25"/>
  <cols>
    <col min="1" max="16384" width="9.140625" style="82"/>
  </cols>
  <sheetData>
    <row r="1" spans="2:13" ht="15.75" thickBot="1" x14ac:dyDescent="0.3"/>
    <row r="2" spans="2:13" ht="36" customHeight="1" x14ac:dyDescent="0.25">
      <c r="B2" s="122" t="s">
        <v>115</v>
      </c>
      <c r="C2" s="123"/>
      <c r="D2" s="123"/>
      <c r="E2" s="123"/>
      <c r="F2" s="123"/>
      <c r="G2" s="123"/>
      <c r="H2" s="123"/>
      <c r="I2" s="123"/>
      <c r="J2" s="123"/>
      <c r="K2" s="123"/>
      <c r="L2" s="123"/>
      <c r="M2" s="124"/>
    </row>
    <row r="3" spans="2:13" ht="36" customHeight="1" x14ac:dyDescent="0.25">
      <c r="B3" s="125"/>
      <c r="C3" s="126"/>
      <c r="D3" s="126"/>
      <c r="E3" s="126"/>
      <c r="F3" s="126"/>
      <c r="G3" s="126"/>
      <c r="H3" s="126"/>
      <c r="I3" s="126"/>
      <c r="J3" s="126"/>
      <c r="K3" s="126"/>
      <c r="L3" s="126"/>
      <c r="M3" s="127"/>
    </row>
    <row r="4" spans="2:13" ht="36" customHeight="1" x14ac:dyDescent="0.25">
      <c r="B4" s="125"/>
      <c r="C4" s="126"/>
      <c r="D4" s="126"/>
      <c r="E4" s="126"/>
      <c r="F4" s="126"/>
      <c r="G4" s="126"/>
      <c r="H4" s="126"/>
      <c r="I4" s="126"/>
      <c r="J4" s="126"/>
      <c r="K4" s="126"/>
      <c r="L4" s="126"/>
      <c r="M4" s="127"/>
    </row>
    <row r="5" spans="2:13" ht="36" customHeight="1" x14ac:dyDescent="0.25">
      <c r="B5" s="125"/>
      <c r="C5" s="126"/>
      <c r="D5" s="126"/>
      <c r="E5" s="126"/>
      <c r="F5" s="126"/>
      <c r="G5" s="126"/>
      <c r="H5" s="126"/>
      <c r="I5" s="126"/>
      <c r="J5" s="126"/>
      <c r="K5" s="126"/>
      <c r="L5" s="126"/>
      <c r="M5" s="127"/>
    </row>
    <row r="6" spans="2:13" ht="36" customHeight="1" x14ac:dyDescent="0.25">
      <c r="B6" s="125"/>
      <c r="C6" s="126"/>
      <c r="D6" s="126"/>
      <c r="E6" s="126"/>
      <c r="F6" s="126"/>
      <c r="G6" s="126"/>
      <c r="H6" s="126"/>
      <c r="I6" s="126"/>
      <c r="J6" s="126"/>
      <c r="K6" s="126"/>
      <c r="L6" s="126"/>
      <c r="M6" s="127"/>
    </row>
    <row r="7" spans="2:13" ht="36" customHeight="1" x14ac:dyDescent="0.25">
      <c r="B7" s="125"/>
      <c r="C7" s="126"/>
      <c r="D7" s="126"/>
      <c r="E7" s="126"/>
      <c r="F7" s="126"/>
      <c r="G7" s="126"/>
      <c r="H7" s="126"/>
      <c r="I7" s="126"/>
      <c r="J7" s="126"/>
      <c r="K7" s="126"/>
      <c r="L7" s="126"/>
      <c r="M7" s="127"/>
    </row>
    <row r="8" spans="2:13" ht="36" customHeight="1" x14ac:dyDescent="0.25">
      <c r="B8" s="125"/>
      <c r="C8" s="126"/>
      <c r="D8" s="126"/>
      <c r="E8" s="126"/>
      <c r="F8" s="126"/>
      <c r="G8" s="126"/>
      <c r="H8" s="126"/>
      <c r="I8" s="126"/>
      <c r="J8" s="126"/>
      <c r="K8" s="126"/>
      <c r="L8" s="126"/>
      <c r="M8" s="127"/>
    </row>
    <row r="9" spans="2:13" ht="36" customHeight="1" x14ac:dyDescent="0.25">
      <c r="B9" s="125"/>
      <c r="C9" s="126"/>
      <c r="D9" s="126"/>
      <c r="E9" s="126"/>
      <c r="F9" s="126"/>
      <c r="G9" s="126"/>
      <c r="H9" s="126"/>
      <c r="I9" s="126"/>
      <c r="J9" s="126"/>
      <c r="K9" s="126"/>
      <c r="L9" s="126"/>
      <c r="M9" s="127"/>
    </row>
    <row r="10" spans="2:13" ht="36" customHeight="1" x14ac:dyDescent="0.25">
      <c r="B10" s="125"/>
      <c r="C10" s="126"/>
      <c r="D10" s="126"/>
      <c r="E10" s="126"/>
      <c r="F10" s="126"/>
      <c r="G10" s="126"/>
      <c r="H10" s="126"/>
      <c r="I10" s="126"/>
      <c r="J10" s="126"/>
      <c r="K10" s="126"/>
      <c r="L10" s="126"/>
      <c r="M10" s="127"/>
    </row>
    <row r="11" spans="2:13" ht="36" customHeight="1" x14ac:dyDescent="0.25">
      <c r="B11" s="125"/>
      <c r="C11" s="126"/>
      <c r="D11" s="126"/>
      <c r="E11" s="126"/>
      <c r="F11" s="126"/>
      <c r="G11" s="126"/>
      <c r="H11" s="126"/>
      <c r="I11" s="126"/>
      <c r="J11" s="126"/>
      <c r="K11" s="126"/>
      <c r="L11" s="126"/>
      <c r="M11" s="127"/>
    </row>
    <row r="12" spans="2:13" ht="36" customHeight="1" x14ac:dyDescent="0.25">
      <c r="B12" s="125"/>
      <c r="C12" s="126"/>
      <c r="D12" s="126"/>
      <c r="E12" s="126"/>
      <c r="F12" s="126"/>
      <c r="G12" s="126"/>
      <c r="H12" s="126"/>
      <c r="I12" s="126"/>
      <c r="J12" s="126"/>
      <c r="K12" s="126"/>
      <c r="L12" s="126"/>
      <c r="M12" s="127"/>
    </row>
    <row r="13" spans="2:13" ht="36" customHeight="1" x14ac:dyDescent="0.25">
      <c r="B13" s="125"/>
      <c r="C13" s="126"/>
      <c r="D13" s="126"/>
      <c r="E13" s="126"/>
      <c r="F13" s="126"/>
      <c r="G13" s="126"/>
      <c r="H13" s="126"/>
      <c r="I13" s="126"/>
      <c r="J13" s="126"/>
      <c r="K13" s="126"/>
      <c r="L13" s="126"/>
      <c r="M13" s="127"/>
    </row>
    <row r="14" spans="2:13" ht="36" customHeight="1" x14ac:dyDescent="0.25">
      <c r="B14" s="125"/>
      <c r="C14" s="126"/>
      <c r="D14" s="126"/>
      <c r="E14" s="126"/>
      <c r="F14" s="126"/>
      <c r="G14" s="126"/>
      <c r="H14" s="126"/>
      <c r="I14" s="126"/>
      <c r="J14" s="126"/>
      <c r="K14" s="126"/>
      <c r="L14" s="126"/>
      <c r="M14" s="127"/>
    </row>
    <row r="15" spans="2:13" ht="36" customHeight="1" x14ac:dyDescent="0.25">
      <c r="B15" s="125"/>
      <c r="C15" s="126"/>
      <c r="D15" s="126"/>
      <c r="E15" s="126"/>
      <c r="F15" s="126"/>
      <c r="G15" s="126"/>
      <c r="H15" s="126"/>
      <c r="I15" s="126"/>
      <c r="J15" s="126"/>
      <c r="K15" s="126"/>
      <c r="L15" s="126"/>
      <c r="M15" s="127"/>
    </row>
    <row r="16" spans="2:13" ht="15.75" thickBot="1" x14ac:dyDescent="0.3">
      <c r="B16" s="128"/>
      <c r="C16" s="129"/>
      <c r="D16" s="129"/>
      <c r="E16" s="129"/>
      <c r="F16" s="129"/>
      <c r="G16" s="129"/>
      <c r="H16" s="129"/>
      <c r="I16" s="129"/>
      <c r="J16" s="129"/>
      <c r="K16" s="129"/>
      <c r="L16" s="129"/>
      <c r="M16" s="130"/>
    </row>
  </sheetData>
  <mergeCells count="1">
    <mergeCell ref="B2:M1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2</vt:i4>
      </vt:variant>
    </vt:vector>
  </HeadingPairs>
  <TitlesOfParts>
    <vt:vector size="5" baseType="lpstr">
      <vt:lpstr>Calcolo Fascia</vt:lpstr>
      <vt:lpstr>Esempio PIP</vt:lpstr>
      <vt:lpstr>Note di compilazione</vt:lpstr>
      <vt:lpstr>'Calcolo Fascia'!Area_stampa</vt:lpstr>
      <vt:lpstr>'Esempio PIP'!Area_stampa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User2</dc:creator>
  <cp:keywords/>
  <dc:description/>
  <cp:lastModifiedBy>Flavia Piscitelli</cp:lastModifiedBy>
  <cp:revision/>
  <dcterms:created xsi:type="dcterms:W3CDTF">2023-10-05T08:06:50Z</dcterms:created>
  <dcterms:modified xsi:type="dcterms:W3CDTF">2024-06-04T10:25:40Z</dcterms:modified>
  <cp:category/>
  <cp:contentStatus/>
</cp:coreProperties>
</file>